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'Лист1'!$A$1:$H$345</definedName>
  </definedNames>
  <calcPr fullCalcOnLoad="1"/>
</workbook>
</file>

<file path=xl/sharedStrings.xml><?xml version="1.0" encoding="utf-8"?>
<sst xmlns="http://schemas.openxmlformats.org/spreadsheetml/2006/main" count="1172" uniqueCount="420">
  <si>
    <t>Замовник</t>
  </si>
  <si>
    <t>Сума укладеного договору за результатами проведення електронної закупівлі, грн.</t>
  </si>
  <si>
    <t>Разом</t>
  </si>
  <si>
    <t>Назва предмету закупівлі, код за ДК 021:2015 "Єдиний закупівельний словник"</t>
  </si>
  <si>
    <t>Причина за якої не відбулась процедура закупівлі</t>
  </si>
  <si>
    <t xml:space="preserve"> Електронні закупівлі, що не відбулися</t>
  </si>
  <si>
    <t>Розмір бюджетного призначення за кошторисом або очікувана вартість предмета закупівлі, грн.</t>
  </si>
  <si>
    <t>Кількість процедур електронних закупівель</t>
  </si>
  <si>
    <t>Найменування (для юридичної особи) або ПІП (для фізичної особи) учасника-переможця чи постачальника товарів, виконавця робіт, надавача послуг з яким укладено договір. Адреса.</t>
  </si>
  <si>
    <t>Умовна  економія коштів</t>
  </si>
  <si>
    <t>Звіт про укладений договір</t>
  </si>
  <si>
    <t>Переговорна процедура</t>
  </si>
  <si>
    <t xml:space="preserve">Тип процедури закупівлі </t>
  </si>
  <si>
    <t>УЖКГ та будівництва</t>
  </si>
  <si>
    <t>ТОВ "СЕЛВИС", вул. Старобілоуська, 73, м. Чернігів, Чернігівська область, Україна, 14021, тел. 0462644335</t>
  </si>
  <si>
    <t>50230000-6 - Послуги з ремонту, технічного обслуговування дорожньої інфраструктури і пов’язаного обладнання та супутні послуги (Обслуговування та ремонт мереж вуличного освітлення)</t>
  </si>
  <si>
    <t>КП "ВУКГ",  вул. Чернігівська, 128, м. Ніжин, Чернігівська область, Україна, 16600, тел. 0463141564</t>
  </si>
  <si>
    <t>ТОВ "Знаки УА", вул. Озерна, 1, м. Київ, м. Київ, Україна, 04209, тел. 80 44 4139961</t>
  </si>
  <si>
    <t>45310000-3 - Електромонтажні роботи (Монтування ліній вуличного освітлення)</t>
  </si>
  <si>
    <t>77310000-6 - Послуги з озеленення територій та утримання зелених насаджень (Викошування територій)</t>
  </si>
  <si>
    <t>КП "ВУКГ",  вул. Чернігівська, 128, м. Ніжин, Чернігівська область, Україна, 16600, тел. 0463141565</t>
  </si>
  <si>
    <t>КП "ВУКГ",  вул. Чернігівська, 128, м. Ніжин, Чернігівська область, Україна, 16600, тел. 0463141566</t>
  </si>
  <si>
    <t>ДП "Укрсівербуд" ЗАТ "ДСК", вул. Попова, 8-А, м. Чернігів, Чернігівська область, Україна, 14001, тел. 0462 667 110</t>
  </si>
  <si>
    <t>КП "ВУКГ",  вул. Чернігівська, 128, м. Ніжин, Чернігівська область, Україна, 16600, тел. 0463141567</t>
  </si>
  <si>
    <t>Капітальний ремонт внутріквартальної дороги біля житлових будинків № 18 по вул. Озерна та № 20 по вул. Шевченка в м. Ніжин Чернігівської області ( 45230000-8 - Будівництво трубопроводів, ліній зв’язку та електропередач, шосе, доріг, аеродромів і залізничних доріг; вирівнювання поверхонь)</t>
  </si>
  <si>
    <t>Відкриті торги</t>
  </si>
  <si>
    <t>відсутність достатньої кількості учасників</t>
  </si>
  <si>
    <t xml:space="preserve">Тип процедури закупівлі  </t>
  </si>
  <si>
    <t xml:space="preserve">Разом </t>
  </si>
  <si>
    <t>Інформація щодо проведення закупівель  та оприлюднення інформаії на порталі ProZorro  протягом жовтня-грудня 2018 року</t>
  </si>
  <si>
    <t>Реконструкція пішохідної частини з елементами благоустрою території, прилеглої до адмінбудівлі за адресою площа ім. І.Франка в м. Ніжин Чернігівської області (45454000-4 - Реконструкція)</t>
  </si>
  <si>
    <t>09310000-5 Електрична енергія (Електрична енергія)</t>
  </si>
  <si>
    <t>ПАТ "Чернігівобленерго", м. Чернігів, вул. Гонча, 40</t>
  </si>
  <si>
    <t>Реконструкція басейну з утепленням зовнішніх стін Ніжинської гімназії №16, м.Ніжин, вул.3-й мікрорайон, 11, Чернігівської обл.( 45200000-9 - Роботи, пов’язані з об’єктами завершеного чи незавершеного будівництва та об’єктів цивільного будівництва) (додаткові роботи)</t>
  </si>
  <si>
    <t>45110000-1 - Руйнування та знесення будівель і земляні роботи (Заходи по очищенню озера, монтаж водовідвідних колодязів та благоустрій прилеглої території)</t>
  </si>
  <si>
    <t>ФОП Хніпель А.М., вул. Воздвиженська, 57, м. Ніжин, Чернігівська область, Україна, 16600, тел. 067-835-18-74</t>
  </si>
  <si>
    <t>Реконструкція центральної КНС по вул. Синяківська в м. Ніжин, Чернігівської області (45454000-4 - Реконструкція)</t>
  </si>
  <si>
    <t>ТОВ "ЕСКО Енерго Проект", вул. Коцюбинського, 49А, м. Чернігів, Чернігівська область, Україна, 14000, тел.0462-61-31-20</t>
  </si>
  <si>
    <t>37530000-2 - Вироби для парків розваг, настільних або кімнатних ігор (Закупівля елементів дитячого майданчика для м. Ніжин)</t>
  </si>
  <si>
    <t>Будівництво дитячого майданчика для вул. Федерса, 23, м. Ніжин, Чернігівська обл. (45000000-7 - Будівельні роботи та поточний ремонт)</t>
  </si>
  <si>
    <t>ФОП Логінов В.М., вул. Борзнянський Шлях, 5, м. Ніжин, Чернігівська область, Україна, 16000, тел. 0463174192</t>
  </si>
  <si>
    <t>Поточний ремонт перил по мосту через річку Остер по вул. Воздвиженська вм. Ніжин (45262000-1 - Спеціалізовані будівельні роботи, крім покрівельних)</t>
  </si>
  <si>
    <t>ФОП Логінов В.М., вул. Борзнянський Шлях, 5, м. Ніжин, Чернігівська область, Україна, 16000, тел. 0463174193</t>
  </si>
  <si>
    <t>Капітальний ремонт елементів благоустрою з встановленням архітектурно-паркової композиції з сонячними панелями по вул. Шевченка, 11 в м. Ніжин Чернігівської обл з виділенням черговості: І черга- встановлення архітектурно-паркової композиції; ІІ черга- ремонт елементів благоустрою, в т.ч. ПВР (45453000-7 - Капітальний ремонт і реставрація)</t>
  </si>
  <si>
    <t>МПП "ФАКЕЛ", вул. Незалежності, 5, м. Бобровиця, Чернігівська область, Україна, 17400, тел.  (04632) 21628</t>
  </si>
  <si>
    <t>Підсилення перекриття басейної зали Ніжинської гімназії № 16 в м. Ніжин, вул. 3-й Мікрорайон Чернігівської області (45000000-7 - Будівельні роботи та поточний ремонт)</t>
  </si>
  <si>
    <t>90510000-5 - Утилізація/видалення сміття та поводження зі сміттям (Вивезення сміття на полігон)</t>
  </si>
  <si>
    <t>90530000-1 - Утримання сміттєзвалищ (Ліквідація стихійних сміттєзвалищ)</t>
  </si>
  <si>
    <t>Реконструкція дворової каналізаційної мережів районі буд. №128 по вул. Шевченкав м. Ніжині (45454000-4 - Реконструкція)</t>
  </si>
  <si>
    <t>КП "НУВКГ", вул. Козача, 5, м. Ніжин, Чернігівська область, Україна, 16600, тел. 0463125171</t>
  </si>
  <si>
    <t>Будівництво спортивного майданчика для фізкультурно-оздоровчих занять по вул. Космонавтів, 90 (45000000-7 - Будівельні роботи та поточний ремонт)</t>
  </si>
  <si>
    <t>ТОВ "Дитячі та спортивні майданчики", вул. Героїв Сталінграда, 21/38, корпус А, м. Київ, м. Київ, Україна, 04210, тел. 044-3913399</t>
  </si>
  <si>
    <t>45230000-8 - Будівництво трубопроводів, ліній зв’язку та електропередач, шосе, доріг, аеродромів і залізничних доріг; вирівнювання поверхонь (Заміна, встановлення дорожніх знаків)</t>
  </si>
  <si>
    <t>50510000-3 - Послуги з ремонту і технічного обслуговування насосів, клапанів, кранів і металевих контейнерів (Ремонт євроконтейнерів)</t>
  </si>
  <si>
    <t>60100000-9 - Послуги з автомобільних перевезень (Транспортні послуги по перевезенню піску)</t>
  </si>
  <si>
    <t>КП "ВУКГ",  вул. Чернігівська, 128, м. Ніжин, Чернігівська область, Україна, 16600, тел. 0463141568</t>
  </si>
  <si>
    <t>Капітальний ремонт та заміна частини водопровідної мережі біля ж/будинків по вул. Шевченка № 104/1, 104/2, 104/3, 96, 96-А діаметром 150 мм L-90 м (45453000-7 - Капітальний ремонт і реставрація)</t>
  </si>
  <si>
    <t>Реконструкція частини каналізаційного колектору по вул. Незалежності в м. Ніжині Чернігівської області (45454000-4 - Реконструкція)</t>
  </si>
  <si>
    <t>КП "НУВКГ", вул. Козача, 5, м. Ніжин, Чернігівська область, Україна, 16600, тел. 0463125172</t>
  </si>
  <si>
    <t>34920000-2 - Дорожнє обладнання (Дорожня розмітка)</t>
  </si>
  <si>
    <t>КП "ВУКГ",  вул. Чернігівська, 128, м. Ніжин, Чернігівська область, Україна, 16600, тел. 0463141569</t>
  </si>
  <si>
    <t>КП "ВУКГ",  вул. Чернігівська, 128, м. Ніжин, Чернігівська область, Україна, 16600, тел. 0463141570</t>
  </si>
  <si>
    <t>Поточний ремонт пішохідної частини тротуару на мосту через річку Остер по вул. Воздвиженська, м. Ніжин, Чернігівської області (45230000-8 - Будівництво трубопроводів, ліній зв’язку та електропередач, шосе, доріг, аеродромів і залізничних доріг; вирівнювання поверхонь)</t>
  </si>
  <si>
    <t>ФОП Мнацаканян Сурен Арменович,  вул. Горького, 28, с. Безуглівка, Ніжинського р-ну, Чернігівська область, Україна, 16600, тел.  097-603-5554</t>
  </si>
  <si>
    <t>ФОП Мнацаканян Армен Суренович, вул. Горького, 28, с. Безуглівка, Ніжинського р-ну, Чернігівська область, Україна, 16600, тел.  097-603-5554</t>
  </si>
  <si>
    <t>Капітальний ремонт ліфту за адресою: м. Ніжин, вул. Овдіївська, 9 п. 1, рег. № 1682 ( 45453000-7 - Капітальний ремонт і реставрація)</t>
  </si>
  <si>
    <t>ПРАТ "Отіс", вул. Чистяківська, 32, м. Київ, м. Київ, Україна, 03062, тел.  044-490-85-48</t>
  </si>
  <si>
    <t>Капітальний ремонт ліфту за адресою: м. Ніжин, вул. Овдіївська, 9 п. 2, рег. № 1683 ( 45453000-7 - Капітальний ремонт і реставрація)</t>
  </si>
  <si>
    <t>ПРАТ "Отіс", вул. Чистяківська, 32, м. Київ, м. Київ, Україна, 03062, тел.  044-490-85-49</t>
  </si>
  <si>
    <t>44470000-5 - Чавунні вироби (Вироби з чавуну в асортименті, а саме стовп чавунний "Стара Одеса" на три плафони)</t>
  </si>
  <si>
    <t>ТОВ "ЮСТІНА", вул. Бережанська, 4, м. Київ, м. Київ, Україна, 04074, тел. 044-4306874</t>
  </si>
  <si>
    <t>Капітальний ремонт ж/б по вул. Об'їжджа, буд. 120/1, під. 2 улаштування покрівлі ( 45453000-7 - Капітальний ремонт і реставрація)</t>
  </si>
  <si>
    <t>КП "Служба єдиного замовника",  вул. Небесної сотні, 14, м. Ніжин, Чернігівська область, Україна, 16600, тел. 0463171930</t>
  </si>
  <si>
    <t>Поточний ремонт дорожнього покриття по вул. Лисянського, м. Ніжин, Чернігівської області (45230000-8 - Будівництво трубопроводів, ліній зв’язку та електропередач, шосе, доріг, аеродромів і залізничних доріг; вирівнювання поверхонь)</t>
  </si>
  <si>
    <t>ФОП Сутула Віталій Олексійович,  вул. Василівська, 18, м. Ніжин, Чернігівська область, Україна, 16600, тел. 067-631-14-89</t>
  </si>
  <si>
    <t>Капітальний ремонт фасада житлового будинку по вул. Космонавтів, 46 м. Ніжин Чернігівська область (45453000-7 - Капітальний ремонт і реставрація)</t>
  </si>
  <si>
    <t>КП Круюча компанія Північна, вул. Космонавтів, 43/1, м. Ніжин, Чернігівська область, Україна, 16600, тел. 04631-42441</t>
  </si>
  <si>
    <t>60100000-9 - Послуги з автомобільних перевезень (Транспортні послуги по перевезенню солі та піску)</t>
  </si>
  <si>
    <t>КП "ВУКГ",  вул. Чернігівська, 128, м. Ніжин, Чернігівська область, Україна, 16600, тел. 0463141571</t>
  </si>
  <si>
    <t>КП "ВУКГ",  вул. Чернігівська, 128, м. Ніжин, Чернігівська область, Україна, 16600, тел. 0463141572</t>
  </si>
  <si>
    <t>77340000-5 - Підрізання дерев і живих огорож (Підрізання дерев)</t>
  </si>
  <si>
    <t>КП "ВУКГ",  вул. Чернігівська, 128, м. Ніжин, Чернігівська область, Україна, 16600, тел. 0463141573</t>
  </si>
  <si>
    <t>Поточний ремонт проїжджої частини від провулку Малий, м. Ніжин (45230000-8 - Будівництво трубопроводів, ліній зв’язку та електропередач, шосе, доріг, аеродромів і залізничних доріг; вирівнювання поверхонь)</t>
  </si>
  <si>
    <t>Поточний ремонт дорожнього покриття по вул. Вознесенська, м. Ніжин, Чернігівської області (45230000-8 - Будівництво трубопроводів, ліній зв’язку та електропередач, шосе, доріг, аеродромів і залізничних доріг; вирівнювання поверхонь)</t>
  </si>
  <si>
    <t>ФОП Сутула Віталій Олексійович,  вул. Василівська, 18, м. Ніжин, Чернігівська область, Україна, 16600, тел. 067-631-14-90</t>
  </si>
  <si>
    <t>Поточний ремонт асфальтобетонного покриття внутріквартальних доріг по КП "Керуюча компанія "Північна"(45230000-8 - Будівництво трубопроводів, ліній зв’язку та електропередач, шосе, доріг, аеродромів і залізничних доріг; вирівнювання поверхонь)</t>
  </si>
  <si>
    <t>ФОП Сутула Віталій Олексійович,  вул. Василівська, 18, м. Ніжин, Чернігівська область, Україна, 16600, тел. 067-631-14-91</t>
  </si>
  <si>
    <t>Поточний ремонт асфальтобетонного покриття по вул. Василівська, м. Ніжин, Чернігівська область (45230000-8 - Будівництво трубопроводів, ліній зв’язку та електропередач, шосе, доріг, аеродромів і залізничних доріг; вирівнювання поверхонь)</t>
  </si>
  <si>
    <t>Поточний ремонт асфальтобетонного покриття по вул. Космонавтів, м. Ніжин, Чернігівська область (45230000-8 - Будівництво трубопроводів, ліній зв’язку та електропередач, шосе, доріг, аеродромів і залізничних доріг; вирівнювання поверхонь)</t>
  </si>
  <si>
    <t>ФОП Мнацаканян Сурен Арменович,  вул. Горького, 28, с. Безуглівка, Ніжинського р-ну, Чернігівська область, Україна, 16600, тел.  097-603-5555</t>
  </si>
  <si>
    <t>Поточний ремонт асфальтобетонного покриття по вул. Московська, м. Ніжин, Чернігівської області(45230000-8 - Будівництво трубопроводів, ліній зв’язку та електропередач, шосе, доріг, аеродромів і залізничних доріг; вирівнювання поверхонь)</t>
  </si>
  <si>
    <t>ФОП Мнацаканян Сурен Арменович,  вул. Горького, 28, с. Безуглівка, Ніжинського р-ну, Чернігівська область, Україна, 16600, тел.  097-603-5556</t>
  </si>
  <si>
    <t>Поточний ремонт дорожнього покриття по вул. Резніченка, м. Ніжин, Чернігівської області(45230000-8 - Будівництво трубопроводів, ліній зв’язку та електропередач, шосе, доріг, аеродромів і залізничних доріг; вирівнювання поверхонь)</t>
  </si>
  <si>
    <t>Поточний ремонт дорожнього покриття по вул. Пушкіна, м. Ніжин, Чернігівської області(45230000-8 - Будівництво трубопроводів, ліній зв’язку та електропередач, шосе, доріг, аеродромів і залізничних доріг; вирівнювання поверхонь)</t>
  </si>
  <si>
    <t>ФОП Сутула Віталій Олексійович,  вул. Василівська, 18, м. Ніжин, Чернігівська область, Україна, 16600, тел. 067-631-14-92</t>
  </si>
  <si>
    <t>Поточний ремонт дорожнього покриття по вул. Ватутіна, м. Ніжин, Чернігівської області(45230000-8 - Будівництво трубопроводів, ліній зв’язку та електропередач, шосе, доріг, аеродромів і залізничних доріг; вирівнювання поверхонь)</t>
  </si>
  <si>
    <t>ФОП Сутула Віталій Олексійович,  вул. Василівська, 18, м. Ніжин, Чернігівська область, Україна, 16600, тел. 067-631-14-93</t>
  </si>
  <si>
    <t>Поточний ремонт дорожнього покриття по вул. Короленка, м. Ніжин, Чернігівської області(45230000-8 - Будівництво трубопроводів, ліній зв’язку та електропередач, шосе, доріг, аеродромів і залізничних доріг; вирівнювання поверхонь)</t>
  </si>
  <si>
    <t>ФОП Сутула Віталій Олексійович,  вул. Василівська, 18, м. Ніжин, Чернігівська область, Україна, 16600, тел. 067-631-14-94</t>
  </si>
  <si>
    <t>Поточний ремонт дорожнього покриття по вул. Овдіївська, м. Ніжин, Чернігівської області(45230000-8 - Будівництво трубопроводів, ліній зв’язку та електропередач, шосе, доріг, аеродромів і залізничних доріг; вирівнювання поверхонь)</t>
  </si>
  <si>
    <t>ФОП Сутула Віталій Олексійович,  вул. Василівська, 18, м. Ніжин, Чернігівська область, Україна, 16600, тел. 067-631-14-95</t>
  </si>
  <si>
    <t>Поточний ремонт асфальтобетонного покриття по вул. Чернігівська, м. Ніжин, Чернігівська область (45230000-8 - Будівництво трубопроводів, ліній зв’язку та електропередач, шосе, доріг, аеродромів і залізничних доріг; вирівнювання поверхонь)</t>
  </si>
  <si>
    <t>Поточний ремонт асфальтобетонного покриття по вул. Московська- комунальний ринок, м. Ніжин, Чернігівської області (45230000-8 - Будівництво трубопроводів, ліній зв’язку та електропередач, шосе, доріг, аеродромів і залізничних доріг; вирівнювання поверхонь)</t>
  </si>
  <si>
    <t>ФОП Мнацаканян Сурен Арменович,  вул. Горького, 28, с. Безуглівка, Ніжинського р-ну, Чернігівська область, Україна, 16600, тел.  097-603-5557</t>
  </si>
  <si>
    <t>Поточний ремонт асфальтобетонного покриття по вул. 3-й Мікрорайон, м. Ніжин, Чернігівської області (45230000-8 - Будівництво трубопроводів, ліній зв’язку та електропередач, шосе, доріг, аеродромів і залізничних доріг; вирівнювання поверхонь)</t>
  </si>
  <si>
    <t>ФОП Мнацаканян Сурен Арменович,  вул. Горького, 28, с. Безуглівка, Ніжинського р-ну, Чернігівська область, Україна, 16600, тел.  097-603-5558</t>
  </si>
  <si>
    <t>14410000-8 - Кам’яна сіль (Сіль для промислового перероблення ДСТУ 4246-20003, камяна сорт вищий, крупність 3 без пакування)</t>
  </si>
  <si>
    <t>ТОВ "Артемсіль-регіон-Чернігів",  вул. Текстильників, 1, м. Чернігів, Чернігівська область, Україна, 14001, тел. 0462611750</t>
  </si>
  <si>
    <t>Поточний ремонт дорожнього покриття по вул. Озерна, м. Ніжин, Чернігівської області (45230000-8 - Будівництво трубопроводів, ліній зв’язку та електропередач, шосе, доріг, аеродромів і залізничних доріг; вирівнювання поверхонь)</t>
  </si>
  <si>
    <t>Поточний ремонт дорожнього покриття по провулку Пересічний, м. Ніжин, Чернігівської області (45230000-8 - Будівництво трубопроводів, ліній зв’язку та електропередач, шосе, доріг, аеродромів і залізничних доріг; вирівнювання поверхонь)</t>
  </si>
  <si>
    <t>Поточний ремонт асфальтобетонного покриття по вул. Воздвиженська, м. Ніжин, Чернігівська область (45230000-8 - Будівництво трубопроводів, ліній зв’язку та електропередач, шосе, доріг, аеродромів і залізничних доріг; вирівнювання поверхонь)</t>
  </si>
  <si>
    <t>Поточний ремонт асфальтобетонного покриття по вул. Шепелівська, м. Ніжин, Чернігівська область (45230000-8 - Будівництво трубопроводів, ліній зв’язку та електропередач, шосе, доріг, аеродромів і залізничних доріг; вирівнювання поверхонь)</t>
  </si>
  <si>
    <t>ФОП Мнацаканян Сурен Арменович,  вул. Горького, 28, с. Безуглівка, Ніжинського р-ну, Чернігівська область, Україна, 16600, тел.  097-603-5559</t>
  </si>
  <si>
    <t>Поточний ремонт асфальтобетонного покриття по вул. Липіврізька, м. Ніжин, Чернігівська область (45230000-8 - Будівництво трубопроводів, ліній зв’язку та електропередач, шосе, доріг, аеродромів і залізничних доріг; вирівнювання поверхонь)</t>
  </si>
  <si>
    <t>ФОП Мнацаканян Сурен Арменович,  вул. Горького, 28, с. Безуглівка, Ніжинського р-ну, Чернігівська область, Україна, 16600, тел.  097-603-5560</t>
  </si>
  <si>
    <t>Поточний ремонт острівця безпеки на круговому русі по вул. Шевченка (45000000-7 - Будівельні роботи та поточний ремонт)</t>
  </si>
  <si>
    <t>ФОП Мнацаканян Сурен Арменович,  вул. Горького, 28, с. Безуглівка, Ніжинського р-ну, Чернігівська область, Україна, 16600, тел.  097-603-5561</t>
  </si>
  <si>
    <t>Поточний ремонт частини тротуару по вул. Московській біля ДНЗ № 23 (45262000-1 - Спеціалізовані будівельні роботи, крім покрівельних)</t>
  </si>
  <si>
    <t>ФОП Мнацаканян Сурен Арменович,  вул. Горького, 28, с. Безуглівка, Ніжинського р-ну, Чернігівська область, Україна, 16600, тел.  097-603-5562</t>
  </si>
  <si>
    <t>Реконструкція самоплинного колектору д-800 мм із залізобетонних труб методом протягування полієтиленової труби діаметром 630 мм по вул. Синяківська-Шевченкаа в м. Ніжин Чернігівської ообласті (45000000-7 - Будівельні роботи та поточний ремонт)</t>
  </si>
  <si>
    <t>КОРПОРАЦІЯ "Енергоресурс-інвест", вул. Зелена, 131, м. Львів, Львівська область, Україна, 79035, тел. (032) 2255437</t>
  </si>
  <si>
    <t>44210000-5 - Конструкції та їх частини (Дорожні опори ОК)</t>
  </si>
  <si>
    <t>45340000-2 - Зведення огорож, монтаж поручнів і захисних засобів (Улаштування огорожі для контейнерних майданчиків)</t>
  </si>
  <si>
    <t>34920000-2 - Дорожнє обладнання (Нанесення дорожньої розмітки в м. Ніжин)</t>
  </si>
  <si>
    <t>Поточний ремонт посадочної платформи автобусної зупинки "Вул. Василівська" біля будинку № 2 по вул. Василівська (45262000-1 - Спеціалізовані будівельні роботи, крім покрівельних)</t>
  </si>
  <si>
    <t>Поточний ремонт посадочної платформи автобусної зупинки "Афганець" по вул. Шевченка (45262000-1 - Спеціалізовані будівельні роботи, крім покрівельних)</t>
  </si>
  <si>
    <t>ФОП Мнацаканян Сурен Арменович,  вул. Горького, 28, с. Безуглівка, Ніжинського р-ну, Чернігівська область, Україна, 16600, тел.  097-603-5563</t>
  </si>
  <si>
    <t>Поточний ремонт пішохідної доріжки біля міського будинку культури (45262000-1 - Спеціалізовані будівельні роботи, крім покрівельних)</t>
  </si>
  <si>
    <t>ФОП Мнацаканян Сурен Арменович,  вул. Горького, 28, с. Безуглівка, Ніжинського р-ну, Чернігівська область, Україна, 16600, тел.  097-603-5564</t>
  </si>
  <si>
    <t>Поточний ремонт асфальтобетонного покриття внутріквартальної дороги до ЗОШ І-ІІІ ст. № 15від вул. Шевченка (45230000-8 - Будівництво трубопроводів, ліній зв’язку та електропередач, шосе, доріг, аеродромів і залізничних доріг; вирівнювання поверхонь)</t>
  </si>
  <si>
    <t>31680000-6 - Електричне приладдя та супутні товари до електричного обладнання (Пристрій з одностороннім миготливим жовтим сигналом і одним світлодіодним модулем 75 Вт- Світлофор дорожній Т7.3-1-ДСУ-75-АТ)</t>
  </si>
  <si>
    <t>ТОВ БП "Атілос", вул. Текстильників, 2, м. Чернігів, Чернігівська область, Україна, 14001, тел. 0462-664718</t>
  </si>
  <si>
    <t>09310000-5 - Електрична енергія (Постачання електричної енергії)</t>
  </si>
  <si>
    <t>Управління освіти Ніжинської міської ради</t>
  </si>
  <si>
    <t>відкриті торги</t>
  </si>
  <si>
    <t>09120000-6 – Газове паливо (природний газ)</t>
  </si>
  <si>
    <t xml:space="preserve"> ТОВАРИСТВО З ОБМЕЖЕНОЮ ВІДПОВІДАЛЬНІСТЮ "УКРТРАНССЕРВІС-ГРУП"  
ВУЛИЦЯ КОСМІЧНА, будинок 21, офіс 1002, Харків, Харківська обл., Україна, 61145</t>
  </si>
  <si>
    <t>03220000-9 - Овочі, фрукти та горіхи</t>
  </si>
  <si>
    <t>ФОП Болдирева А.С,  
 вул.Галаганівська буд.25, Прилуки, Чернігівська область, Україна, 17500</t>
  </si>
  <si>
    <t>переговорна процедура</t>
  </si>
  <si>
    <t>30200000-1 - Комп’ютерне обладнання та приладдя</t>
  </si>
  <si>
    <t xml:space="preserve">ФОП Ілляшенко А.І.  
 вул. 8 березня,4, м. Ніжин, Чернігівська область, Україна, 16600  
</t>
  </si>
  <si>
    <t>39160000-1 - Шкільні меблі</t>
  </si>
  <si>
    <t xml:space="preserve"> ФОП Ховменець М.М.  
 вул. 3-й мікрорайон 15/1/1, місто Ніжин, Чернігівська область, Україна, 16600</t>
  </si>
  <si>
    <t>допорогові закупівлі</t>
  </si>
  <si>
    <t>32340000-8 - Мікрофони та гучномовці</t>
  </si>
  <si>
    <t xml:space="preserve"> ТОВ "І ЕЙЧ ТРЕЙДІНГ"  
вул. Потьомкінська 76/8, Миколаїв, Миколаївська область, Україна, 54000</t>
  </si>
  <si>
    <t>32322000-6 - Мультимедійне обладнання</t>
  </si>
  <si>
    <t>ТОВ Чернігівторг  
вул. Ділова, будинок 5, корп. 2, Київ, Київська область, Україна, 01133</t>
  </si>
  <si>
    <t>32320000-2 - Телевізійне й аудіовізуальне обладнання</t>
  </si>
  <si>
    <t xml:space="preserve"> Андросович Сергій Адамович  
 Корнійчука, 34, Леляки, Київська область, Україна, 07553  
</t>
  </si>
  <si>
    <t>09320000-8 - Пара, гаряча вода та пов’язана продукція</t>
  </si>
  <si>
    <t xml:space="preserve"> ПП "ТЕПЛО-ЕНЕРГІЯ ПЛЮС"  
 вул. Щорса,100, смт. Куликівка, Чернігівська область, Україна, 16300</t>
  </si>
  <si>
    <t>39713100-4 - Посудомийні машини</t>
  </si>
  <si>
    <t xml:space="preserve"> ФОП Музика Микола Миколайович  
вул. Благовісна, 172/20, м. Черкаси, Черкаська область, Україна, 18001</t>
  </si>
  <si>
    <t>45260000-7 - Покрівельні роботи та інші спеціалізовані будівельні роботи</t>
  </si>
  <si>
    <t>ФОП Хнипель А.М.  
 вул. Воздвиженська, 57, м. Ніжин, Чернігівська область, Україна, 16600</t>
  </si>
  <si>
    <t>45450000-6 - Інші завершальні будівельні роботи</t>
  </si>
  <si>
    <t xml:space="preserve"> 71320000-7 - Послуги з інженерного проектування</t>
  </si>
  <si>
    <t>ТОВ "ЕСКО Енерго Проект"  
вул. Коцюбинського, 49а, м. Чернігів, Чернігівська область, Україна, 14000</t>
  </si>
  <si>
    <t>71900000-7 - Лабораторні послуги</t>
  </si>
  <si>
    <t>ПП Марійко М.А.  
вул. Ювілейна 2/5, місто Бобровиця, Чернігівська область, Україна, 17400</t>
  </si>
  <si>
    <t>Допорогові закупівлі</t>
  </si>
  <si>
    <t>65310000-9 — Розподіл електричної енергії</t>
  </si>
  <si>
    <t>порушення законодавства, яке неможливо усунути.
 абз.2 ч.1 ст. 31</t>
  </si>
  <si>
    <t>09310000-5 – Електрична енергія (постачання електричної енергії)</t>
  </si>
  <si>
    <t xml:space="preserve">недостатня кількість поданих пропозицій   </t>
  </si>
  <si>
    <t xml:space="preserve">55520000-1 Кейтерингові послуги </t>
  </si>
  <si>
    <t>39162100-6 - Навчальне обладнання</t>
  </si>
  <si>
    <t>Допорогові закупівлі:</t>
  </si>
  <si>
    <r>
      <t>03210000-6</t>
    </r>
    <r>
      <rPr>
        <sz val="12"/>
        <color indexed="23"/>
        <rFont val="Times New Roman"/>
        <family val="1"/>
      </rPr>
      <t> - </t>
    </r>
    <r>
      <rPr>
        <sz val="12"/>
        <color indexed="8"/>
        <rFont val="Times New Roman"/>
        <family val="1"/>
      </rPr>
      <t>Зернові культури та картопля</t>
    </r>
  </si>
  <si>
    <t>ДП Чернігівська філія ДП "Центр сертифікації та експертизи насіння і садивного матеріалу"  вул.Шевченка 103, Халявин, Чернігівська область, Україна, 15524</t>
  </si>
  <si>
    <r>
      <t> </t>
    </r>
    <r>
      <rPr>
        <sz val="12"/>
        <color indexed="8"/>
        <rFont val="Times New Roman"/>
        <family val="1"/>
      </rPr>
      <t>24450000-3</t>
    </r>
    <r>
      <rPr>
        <sz val="12"/>
        <color indexed="23"/>
        <rFont val="Times New Roman"/>
        <family val="1"/>
      </rPr>
      <t> - </t>
    </r>
    <r>
      <rPr>
        <sz val="12"/>
        <color indexed="8"/>
        <rFont val="Times New Roman"/>
        <family val="1"/>
      </rPr>
      <t>Агрохімічна продукція</t>
    </r>
  </si>
  <si>
    <t>Товариство з обмеженою відповідальністю "Лізоформ Медікал" Євгена Коновальця, 31, офіс 314, Київ, Київська область, Україна, 01133</t>
  </si>
  <si>
    <r>
      <t>33130000-0</t>
    </r>
    <r>
      <rPr>
        <sz val="12"/>
        <color indexed="23"/>
        <rFont val="Times New Roman"/>
        <family val="1"/>
      </rPr>
      <t> - </t>
    </r>
    <r>
      <rPr>
        <sz val="12"/>
        <color indexed="8"/>
        <rFont val="Times New Roman"/>
        <family val="1"/>
      </rPr>
      <t>Стоматологічні та вузькоспеціалізовані інструменти та прилади</t>
    </r>
  </si>
  <si>
    <t>ТОВ "Універсал дент" м. Київ, вул. Шота Руставелі, 27А, місто Київ, м. Київ, Україна, 01033</t>
  </si>
  <si>
    <r>
      <t>33120000-7</t>
    </r>
    <r>
      <rPr>
        <sz val="12"/>
        <color indexed="23"/>
        <rFont val="Times New Roman"/>
        <family val="1"/>
      </rPr>
      <t> - </t>
    </r>
    <r>
      <rPr>
        <sz val="12"/>
        <color indexed="8"/>
        <rFont val="Times New Roman"/>
        <family val="1"/>
      </rPr>
      <t>Системи реєстрації медичної інформації та дослідне обладнання</t>
    </r>
  </si>
  <si>
    <t>ФІЗИЧНА ОСОБА-ПІДПРИЄМЕЦЬ ВАСИЛЬКІВ ІННА ВІКТОРІВНА 02091, м.Київ, ВУЛИЦЯ ХАРКІВСЬКЕ ШОСЕ, будинок 146, квартира 588, Україна</t>
  </si>
  <si>
    <t>КЛПЗ "Ніжинська центральна міська лікарня ім.М.Галицького"</t>
  </si>
  <si>
    <t>22820000-4 — Бланки</t>
  </si>
  <si>
    <t>45220000-5 — Інженерні та будівельні роботи</t>
  </si>
  <si>
    <t xml:space="preserve">ФОП Хніпель Андрій Михайлович16600, Україна, Чернігівська обл., м.Ніжин,
вул.Воздвиженська, 57
068 568 45 98
</t>
  </si>
  <si>
    <t xml:space="preserve">ФОП Лук'яненко В.В. 16600, Україна, Чернігівська обл., м.Ніжин,
вул.Небесної сотні 13-а
04631 31505
</t>
  </si>
  <si>
    <t>33600000-6 — Фармацевтична продукція</t>
  </si>
  <si>
    <t>Кп Ліки України 14017, Україна, Чернігівська обл., м.Чернігів,
вул.Івана Мазепи 55
0462 67 68 18</t>
  </si>
  <si>
    <t>24930000-2 — Фотохімікати</t>
  </si>
  <si>
    <t>ТОВ Лізоформ Медікал 01133, Україна, м. Київ обл., м.Київ, вул.Євгена
Коновальця,31 каб.314
044 2805034</t>
  </si>
  <si>
    <t xml:space="preserve">ТОВ Формат Плюс-П 16600, Україна, Чернігівська обл., м.Ніжин,
вул.Думська, 3 а
04631 3 15 65
</t>
  </si>
  <si>
    <t>30190000-7 — Офісне устаткування та приладдя різне</t>
  </si>
  <si>
    <t>ФОП Бездітко О.П. 61168, Україна, Харківська обл., м.Харків,
вул.Герої праці, б4 кв187
0985862548</t>
  </si>
  <si>
    <t>33190000-8 — Медичне обладнання та вироби медичного призначення різні</t>
  </si>
  <si>
    <t>33140000-3 — Медичні матеріали</t>
  </si>
  <si>
    <t>33130000-0 — Стоматологічні та вузькоспеціалізовані інструменти та прилади</t>
  </si>
  <si>
    <t xml:space="preserve">ПП "Медлайт" 14000, Україна, Чернігівська обл., м.Чернігів,вул.Гонча 41/90462-611-528
</t>
  </si>
  <si>
    <t xml:space="preserve">ФОП Бородавкін А.А 14000, Україна, Чернігівська обл., м.Чернігів,пр-т Перемоги 100/29 0462-651-675
</t>
  </si>
  <si>
    <t>90430000-0 — Послуги з відведення стічних вод</t>
  </si>
  <si>
    <t xml:space="preserve">КП "НУВКГ" 16600, Україна, Чернігівська обл., м.Ніжин, вул.Козача, 504631 71950
</t>
  </si>
  <si>
    <t>33600000-6 - Фармацевтична продукція</t>
  </si>
  <si>
    <t>33140000-3 - Медичні матеріали</t>
  </si>
  <si>
    <t>09320000-8 - Пара, гаряча вода та пов’язана продукція</t>
  </si>
  <si>
    <t>ТОВ НіжинТеплоМережі  вул.Глібова,1, м.Ніжин, Чернігівська область, Україна, 16600</t>
  </si>
  <si>
    <t>90430000-0 - Послуги з відведення стічних вод</t>
  </si>
  <si>
    <t>КП НУВКГ  вул.Козача, 5, м.Ніжин, Чернігівська область, Україна, 16600</t>
  </si>
  <si>
    <t>03220000-9 - Овочі, фрукти та горіхи</t>
  </si>
  <si>
    <t>Чернігівська філія ДП "Центр сертифікації та експертизи насіння і садивного матеріалу" вул.Шепелівська 75, м.Ніжин, Чернігівська область, Україна, 16600</t>
  </si>
  <si>
    <t>33130000-0 - Стоматологічні та вузькоспеціалізовані інструменти та прилади</t>
  </si>
  <si>
    <t>ФОП Бородавкін Анатолій Анатолійович пр-т Перемоги 100/29, м.Чернігів, Чернігівська область, Україна, 14000</t>
  </si>
  <si>
    <t>33190000-8 - Медичне обладнання та вироби медичного призначення різні</t>
  </si>
  <si>
    <t>ФОП Дожужин Станіслав Миколайович вул.Радунська 44, м.Київ, м. Київ, Україна, 01034</t>
  </si>
  <si>
    <t>22820000-4 - Бланки</t>
  </si>
  <si>
    <t xml:space="preserve">ТОВ "Формат Плюс-П"  вул.Думанська 3-А, м.Ніжин, Чернігівська область, Україна, 16600  
</t>
  </si>
  <si>
    <t>33120000-7 - Системи реєстрації медичної інформації та дослідне обладнання</t>
  </si>
  <si>
    <t>ФОП Михайлюк Ю.І. вул. Новоукраїнська буд.2/6 кв.4, кім.6, м.Київ, м. Київ, Україна, 04112</t>
  </si>
  <si>
    <t>24930000-2 - Фотохімікати</t>
  </si>
  <si>
    <t>ТОВ "Лізоформ Медікал", вул.Євгена Коновальця 31/314, м.Київ, м. Київ, Україна, 01133</t>
  </si>
  <si>
    <t> 32350000-1 - Частини до аудіо- та відеообладнання</t>
  </si>
  <si>
    <t>ПрАТ Реагент вул.Ударників, 27, м.Дніпро, Дніпропетровська область, Україна, 49019</t>
  </si>
  <si>
    <t> 33140000-3 - Медичні матеріали</t>
  </si>
  <si>
    <t>ТОВ "Чернігівська фармацевтична компанія" ЧФК Аптека №112  просп. Лісовий 39А, м.Київ, м. Київ, Україна, 01034</t>
  </si>
  <si>
    <t>71630000-3 - Послуги з технічного огляду та випробовувань</t>
  </si>
  <si>
    <t>Державне підприємство "Чернігівський науково-виробничий центр стандартизації, метрології та сертифікації" Деснянський р-н, вул.П'ятницька 110-А, м.Чернігів, Чернігівська область, Україна, 14005</t>
  </si>
  <si>
    <t>50420000-5 - Послуги з ремонту і технічного обслуговування медичного та хірургічного обладнання</t>
  </si>
  <si>
    <t>ПП "ВТЦ "Медтехсервіс" проспект Миру 38, м.Чернігів, Чернігівська область, Україна, 14000</t>
  </si>
  <si>
    <t xml:space="preserve">ФОП Іванов Сергій Петрович  вул.Пушкіна 33, м.Городня, Чернігівська область, Україна, 15100  
</t>
  </si>
  <si>
    <t xml:space="preserve">ТОВ "Формат Плюс"   вул.Думанська 3а, м.Ніжин, Чернігівська область, Україна, 16600  
</t>
  </si>
  <si>
    <t>45220000-5 - Інженерні та будівельні роботи</t>
  </si>
  <si>
    <t>ФОП Хніпель Андрій Михайлович вул.Воздвиженська 57, м.Ніжин, Чернігівська область, Україна, 16600</t>
  </si>
  <si>
    <t>ТОВ "Універсал дент"   вул.Шота Руставелі 27А, м.Київ, м. Київ, Україна, 01033</t>
  </si>
  <si>
    <t>ФОП Жарик Сергій Олександрович  вул.1 лінія 7, м.Ніжин, Чернігівська область, Україна, 16600</t>
  </si>
  <si>
    <t>71240000-2 - Архітектурні, інженерні та планувальні послуги</t>
  </si>
  <si>
    <t>ТОВ "Арзітектурна співавторська проектна організація "АСПО" вул.Шевченка 95, м.Ніжин, Чернігівська область, Україна, 16600</t>
  </si>
  <si>
    <t xml:space="preserve">ТОВ "Архітектурна співавторська проектна організація "АСПО"  вул.Шевченка 95, м.Ніжин, Чернігівська область, Україна, 16600  
</t>
  </si>
  <si>
    <t>72250000-2 - Послуги, пов’язані із системами та підтримкою</t>
  </si>
  <si>
    <t xml:space="preserve">ФОП Горбатько Олексій Олексійович вул.Сінна 32/7, м.Полтава, Полтавська область, Україна, 36039  
</t>
  </si>
  <si>
    <t>30230000-0 - Комп’ютерне обладнання</t>
  </si>
  <si>
    <t>ФОП Божок МИкола Петрович  вул.Шевченка 11, м.Ніжин, Чернігівська область, Україна, 16600</t>
  </si>
  <si>
    <t>ТОВ "Ендокор"  вул.Полковника Шутова 9/424, м.Київ, м. Київ, Україна, 03113</t>
  </si>
  <si>
    <t xml:space="preserve"> ТОВ "Лізоформ Медікал"  вул.Євгена Коновальця 31/314, м.Київ, м. Київ, Україна, 01133  
</t>
  </si>
  <si>
    <t> 50420000-5 - Послуги з ремонту і технічного обслуговування медичного та хірургічного обладнання</t>
  </si>
  <si>
    <t>ТОВ "НВП "МТЛ-Сервіс" вул.Незалежності 13, м.Ніжин, Чернігівська область, Україна, 16600</t>
  </si>
  <si>
    <t>32350000-1 - Частини до аудіо- та відеообладнання</t>
  </si>
  <si>
    <t xml:space="preserve">ТОВ "Лізоформ Медікал" вул.Євгена Коновальця 31/314, м.Київ, м. Київ, Україна, 01133 </t>
  </si>
  <si>
    <t> 30230000-0 - Комп’ютерне обладнання</t>
  </si>
  <si>
    <t> 22820000-4 - Бланки</t>
  </si>
  <si>
    <t xml:space="preserve">ТОВ "Формат-Плюс"   вул.Думська 3а, м.Ніжин, Чернігівська область, Україна, 16600  </t>
  </si>
  <si>
    <t>ТОВ "САВ-Дістрібьюшин"  вул.Дорогожицька 1, м.Київ, м. Київ, Україна, 04119</t>
  </si>
  <si>
    <t>ПП ВТЦ"Медтехсервіс" пр.Миру 38, м.Чернігів, Чернігівська область, Україна, 14000</t>
  </si>
  <si>
    <t>ДП "Чернігівстандартметрологія" вул.П'ятницька 110-А, м.Чернігів, Чернігівська область, Україна, 14005</t>
  </si>
  <si>
    <t>ПП ВТЦ "Медтехсервіс" пр.Миру 38, м.Чернігів, Чернігівська область, Україна, 14000</t>
  </si>
  <si>
    <t>39150000-8 - Меблі та приспособи різні</t>
  </si>
  <si>
    <t>ФОП Ховменець Микола Миколайович 3-й мікрорайон дом 15 корпус 1 кв.1, м.Ніжин, Чернігівська область, Україна, 16600</t>
  </si>
  <si>
    <t>"Державне пiдприемство ,,чернiгiвський науково_виробничий центр стандартизацii метрологit та сертифiкацii" вулиця П'ятницька, будинок 110-А, м.Чернігів, Чернігівська область, Україна, 14005</t>
  </si>
  <si>
    <t>ФОП Ковбаса Н.М.  вул.Комсомольська,24, м.Ічня, Чернігівська область, Україна, 16700</t>
  </si>
  <si>
    <t>ТОВ "Торгівельний-медичний Центр"Медтехніка"  пр-т Перемоги 9/47, м.Київ, м. Київ, Україна, 01135</t>
  </si>
  <si>
    <t>ПрАТ "Чернігівмедтехніка"  пр.Миру 38, м.Чернігів, Чернігівська область, Україна, 14000</t>
  </si>
  <si>
    <t>ТОВ Формат Плюс-П 16600, Україна, Чернігівська обл., м.Ніжин,вул.Думська, 3 а
04631 3 15 65</t>
  </si>
  <si>
    <t>ТОВ "Торгівельно-медичний центр"Медтехніка" 01135, Україна, м. Київ обл., м.Київ, пр-т
Перемоги 9/47 050-358-27-02</t>
  </si>
  <si>
    <t>09310000-5 Електрична енергія (постачання електричної енергії)</t>
  </si>
  <si>
    <t>1'456'463,00</t>
  </si>
  <si>
    <t>подання для участі в торгах менше двох тендерних пропозицій</t>
  </si>
  <si>
    <t>Допорогова закупівля</t>
  </si>
  <si>
    <t>відсутність учасників</t>
  </si>
  <si>
    <r>
      <t>03220000-9</t>
    </r>
    <r>
      <rPr>
        <sz val="12"/>
        <color indexed="23"/>
        <rFont val="Times New Roman"/>
        <family val="1"/>
      </rPr>
      <t> - </t>
    </r>
    <r>
      <rPr>
        <sz val="12"/>
        <color indexed="8"/>
        <rFont val="Times New Roman"/>
        <family val="1"/>
      </rPr>
      <t>Овочі, фрукти та горіхи</t>
    </r>
  </si>
  <si>
    <t>дискваліфікація всіх учасників</t>
  </si>
  <si>
    <t>КЛПЗ "Ніжинський міський пологовий будинок"</t>
  </si>
  <si>
    <t>3360000-6 Фармацевтична продукція</t>
  </si>
  <si>
    <t>КП "Ліки України" Чернігівської обласної ради</t>
  </si>
  <si>
    <t>45000000-7 Будівельні роботи та поточний ремонт</t>
  </si>
  <si>
    <t>ФОП Жарик Олександр Петрович</t>
  </si>
  <si>
    <t>ФОП Жарик Сергій Олександрович</t>
  </si>
  <si>
    <t>45260000-7 — Покрівельні роботи та інші спеціалізовані будівельні роботи</t>
  </si>
  <si>
    <t>ПП ВКФ "Гефест"</t>
  </si>
  <si>
    <t>РАЗОМ      Управління освіти Ніжинської міської ради</t>
  </si>
  <si>
    <t>РАЗОМ      КЛПЗ "Ніжинська центральна міська лікарня ім.М.Галицького"</t>
  </si>
  <si>
    <t>РАЗОМ      КЛПЗ "Ніжинський міський пологовий будинок"</t>
  </si>
  <si>
    <t>РАЗОМ    УЖКГ та будівництва</t>
  </si>
  <si>
    <t>09310000-5 Електрична енергія</t>
  </si>
  <si>
    <t>РАЗОМ  Управління освіти Ніжинської міської ради</t>
  </si>
  <si>
    <t>РАЗОМ    КЛПЗ "Ніжинська центральна міська лікарня ім.М.Галицького"</t>
  </si>
  <si>
    <t>Управління культури і туризму Ніжинської міської ради Чернігівської області</t>
  </si>
  <si>
    <t>Відкриті торги:</t>
  </si>
  <si>
    <t>ДК 021:2015:  "39130000-2  Офісні меблі"</t>
  </si>
  <si>
    <t>КП "ВИРОБНИЧЕ УПРАВЛІННЯ КОМУНАЛЬНОГО ГОСПОДАРСТВА";                                                       16600, Чернігівська обл., місто Ніжин, ВУЛИЦЯ ЧЕРНІГІВСЬКА, будинок 128</t>
  </si>
  <si>
    <t>Звіт про укладений договір:</t>
  </si>
  <si>
    <t>ДК 021:2015: “31000000-6   Електротехнічне устаткування, апаратура, обладнання та матеріали; освітлювальне устаткування”</t>
  </si>
  <si>
    <t>ФО-П Коротченко Альона Геннадіївна;                                                       03148, м.Київ, Святошинський район ВУЛИЦЯ ЮРИ ГНАТА буд. 3-А кв. 203</t>
  </si>
  <si>
    <t>РАЗОМ    Управління культури і туризму Ніжинської міської ради Чернігівської області</t>
  </si>
  <si>
    <t>Комунальне підприємство "НУВКГ"</t>
  </si>
  <si>
    <t>Розподіл електричної енергії та послуг з компенсації перетікань реактивної електроенергії, ДК 021:2015: 09300000-2 - Електрична, теплова, сонячна та атомна енергія</t>
  </si>
  <si>
    <t>Пат "Чернігівобленерго"</t>
  </si>
  <si>
    <t>Комп’ютер на базі Intel (системний блок, клавіатура, маніпулятор миша, монітор)ДК 021:2015: 30200000-1 - Комп’ютерне обладнання та приладдя</t>
  </si>
  <si>
    <t>ТОВ "КомпаКом" ЄДРПОУ40484701, м.Дніпро  вул Набережна Перемоги,58</t>
  </si>
  <si>
    <t>Вакуум насос РВН 6ИМ КО 510.02.16.000, ДК 021:2015: 42122220-8 - Каналізаційні насоси</t>
  </si>
  <si>
    <t xml:space="preserve"> ТОВ "Комспецтех" ЄДРПОУ 40377430, 03022 м Київ вул Жуковського22 а</t>
  </si>
  <si>
    <t>Рукав 2SN25, ДК 021:2015: 42100000-0 - Машини, що виробляють та використовують механічну енергію</t>
  </si>
  <si>
    <t>ТОВ "ДЕТ-ЮА"ЄДРПОУ36029113, Київська обл, києво святошинський р-н, с.Петропавлівська Борщагівка, вул Кільцева 4а, 03680</t>
  </si>
  <si>
    <t>Насадки прохідні каналопромивальні ДКТ-224, ДКТ-226, ДКТ-227,  ДК 021:2015: 42100000-0 - Машини, що виробляють та використовують механічну енергію</t>
  </si>
  <si>
    <t>Насос плунжерний 2,3ПТ45Д1, ДК 021:2015: 42122220-8 - Каналізаційні насоси</t>
  </si>
  <si>
    <t>ТОВАРИСТВО З ОБМЕЖЕНОЮ ВІДПОВІДАЛЬНІСТЮ "ЗАВОД НАФТОГАЗОВОГО ОБЛАДНАННЯ"Код ЄДРПОУ: 38509297, 60106 м. Харків вул Індустріальна , буд№17</t>
  </si>
  <si>
    <t>РАЗОМ   Комунальне підприємство "НУВКГ"</t>
  </si>
  <si>
    <t>електрична енергія,ДК 021:2015: 09300000-2 - Електрична, теплова, сонячна та атомна енергія</t>
  </si>
  <si>
    <t xml:space="preserve">  
Рукав КЩ 100-3атм,  ДК 021:2015: 42142100000-0 - Машини, що виробляють та використовують механічну енерг </t>
  </si>
  <si>
    <t>Універсальний знімний штуцер ДКТ-215ДК 021:2015: 42100000-0 - Машини, що виробляють та використовують механічну енергію</t>
  </si>
  <si>
    <t>КП "Служба Єдиного Замовника"</t>
  </si>
  <si>
    <t>Звіт про уладений договір:</t>
  </si>
  <si>
    <r>
      <t>Індивідуально визначений механізм: ліктьовий автогідропідйомник      Код ДК 021-2015 (CPV): </t>
    </r>
    <r>
      <rPr>
        <sz val="9"/>
        <color indexed="8"/>
        <rFont val="Arial"/>
        <family val="2"/>
      </rPr>
      <t>34200000-9</t>
    </r>
    <r>
      <rPr>
        <sz val="9"/>
        <color indexed="63"/>
        <rFont val="Arial"/>
        <family val="2"/>
      </rPr>
      <t xml:space="preserve"> - Кузови, причепи та напівпричепи      </t>
    </r>
  </si>
  <si>
    <t>ФОП Ступак М. І. 16600, Україна, Чернігівська область, м. Ніжин, вул. Купецька, 4 А</t>
  </si>
  <si>
    <t xml:space="preserve">Талони на бензин марки А-92 за кошти бюджету м. Ніжина Чернігівської обл.Код ДК 021-2015 (CPV): 09100000-0 - Паливо   </t>
  </si>
  <si>
    <t>ТОВ ВКФ "Агронафтопродукт" 16633, Україна, Чернігівська область, с.Ніжинське, вул. Ніжинський шлях, 17</t>
  </si>
  <si>
    <t>Двері із замкамиКод ДК 021-2015 (CPV): 44200000-2 - Конструкційні вироби</t>
  </si>
  <si>
    <t>ФОП Вяткін В В   16600, Україна, Чернігівська область, м. Ніжин,</t>
  </si>
  <si>
    <t>Талони на бензин марки А-92 за кошти бюджету м. Ніжина Чернігівської обл Код ДК 021-2015 (CPV): 09100000-0 - Паливо</t>
  </si>
  <si>
    <t>ТОВ ВКФ "Агронафтопродукт" 16633, Україна, Чернігівська область, с.Ніжинське, вул.Ніжинський шлях, б.17</t>
  </si>
  <si>
    <t>Послуги з технічного обслуговування та ремонту офісної та компютерної технікиКод ДК 021-2015 (CPV): 50300000-8 - Ремонт, технічне обслуговування персональних комп’ютерів, офісного, телекомунікаційного та аудіовізуального обладнання, а також супутні послуги</t>
  </si>
  <si>
    <t>ФОП Насібов Рустам Юсифович 16600, Україна, Чернігівська область, Ніжин, вул.Набережна 9, к.3</t>
  </si>
  <si>
    <t>послуги по атестації зварювальниківКод ДК 021-2015 (CPV): 80500000-9 - Навчальні послуги</t>
  </si>
  <si>
    <t>ДП Чернігівський ЕТЦ 14026, Україна, Чернігівська область, м. Чернігів, вул. Красносільського,89</t>
  </si>
  <si>
    <t>Плитка ANTICA сірий 43х43Код ДК 021-2015 (CPV): 44100000-1 - Конструкційні матеріали та супутні вироби</t>
  </si>
  <si>
    <t>ТОВ "Епіцентр К" 18000, Україна, Черкаська область, м. Черкаси, вул. Гуджіївська, буд. 31, оф,403</t>
  </si>
  <si>
    <t>КонструктивнІ матеріалиКод ДК 021-2015 (CPV): 44100000-1 - Конструкційні матеріали та супутні вироби</t>
  </si>
  <si>
    <t>ФОП Пузанов Юрій Анатолійович            14020, Україна, Чернігівська область, с. Новоселівка, вул. Шевченка 57</t>
  </si>
  <si>
    <t>Крани, вентелі та клапаниКод ДК 021-2015 (CPV): 42100000-0 - Машини, що виробляють та використовують механічну енергію</t>
  </si>
  <si>
    <t>ФОП Макуха Ігор Васильович16600, Україна, Чернігівська область, м. Ніжин, вул. Корнійчука,4</t>
  </si>
  <si>
    <t>лічильники електроенергії та трансформаториКод ДК 021-2015 (CPV): 38500000-0 - Контрольно-випробувальна апаратура</t>
  </si>
  <si>
    <t>ТОВ "Тарифенерго" 14000, Україна, Чернігівська область, м. Чернігів, пр-т Перемоги, буд.95,кв.312</t>
  </si>
  <si>
    <t>Мобільний телефон BRAVIS C183 Rife Dual SimКод ДК 021-2015 (CPV): 32200000-5 - Передавальна апаратура для радіотелефонії, радіотелеграфії, радіомовлення і телебачення</t>
  </si>
  <si>
    <t>ТОВ "САВ-ДІСТРИБЬЮШН"  04119, Україна, Київська область, м. Київ, вул.Дорогожицька, буд. 1</t>
  </si>
  <si>
    <t>Утеплювач     Код ДК 021-2015 (CPV): 14900000-0 - Вторинна відновлена сировина</t>
  </si>
  <si>
    <t>ФОП Іценко Василь Миколайович 16600, Україна, Чернігівська область, м. Ніжин, вул. пантелеймона Куліша, 9</t>
  </si>
  <si>
    <t>ФОП Макуха Ігор Васильович         16600, Україна, Чернігівська область, м. Ніжин, вул. Корнійчука, 4</t>
  </si>
  <si>
    <t>Саморізи, шурупи, болти, гайки, шайби, контргайки, муфти, згониКод ДК 021-2015 (CPV): 44500000-5 - Знаряддя, замки, ключі, петлі, кріпильні деталі, ланцюги та пружини</t>
  </si>
  <si>
    <t>Кутник, кут, уголок, угол
Код ДК 021-2015 (CPV): 44200000-2 - Конструкційні вироби</t>
  </si>
  <si>
    <t>ФОП іценко Василь Миколайович        16600, Україна, Чернігівська область, м. Ніжин, вул. Пантелеймона Куліша, 9</t>
  </si>
  <si>
    <t>Частини та приладдя до транспортних засобів і їх двигунів
Код ДК 021-2015 (CPV): 34300000-0 - Частини та приладдя до транспортних засобів і їх двигунів</t>
  </si>
  <si>
    <t>ТОВ " Сервіс ЛІК " 16600, Україна, Чернігівська область, м. Ніжин, вул. Носівський шлях,3</t>
  </si>
  <si>
    <t>Мінвата
Код ДК 021-2015 (CPV): 14900000-0 - Вторинна відновлена сировина</t>
  </si>
  <si>
    <t>ФОП Іценко Тетяна Борисівна            16600, Україна, Чернігівська область, м. Ніжин, вул. Пантелеймона Куліша, 9</t>
  </si>
  <si>
    <t>Санітарне обладнанняКод ДК 021-2015 (CPV): 44400000-4 - Готова продукція різних видів та супутні вироби</t>
  </si>
  <si>
    <t>ТОВ "Епіцентр к"    04128, Україна, Київська область, м. Київ, вул. Берковецька, 6-К</t>
  </si>
  <si>
    <t>Фармацевтична продукціяКод ДК 021-2015 (CPV): 33000000-0 - Медичне обладнання, фармацевтична продукція та засоби особистої гігієни</t>
  </si>
  <si>
    <t>ТОВ " Аптека № 13" 16600, Україна, Чернігівська область, м. Ніжин, вул. Овдіївська,5</t>
  </si>
  <si>
    <t>Мастики, праймер, уайспиритКод ДК 021-2015 (CPV): 44800000-8 - Фарби, лаки, друкарська фарба та мастики</t>
  </si>
  <si>
    <t>ФОП Іценко Василь Миколайович       16600, Україна, Чернігівська область, м. Ніжин, вул.Пантелеймона Куліша,9</t>
  </si>
  <si>
    <t>Труби, трійники, коліна та арматура до трубКод ДК 021-2015 (CPV): 44100000-1 - Конструкційні матеріали та супутні вироби</t>
  </si>
  <si>
    <t>ФОП Опанасюк Дмитро Леонідович          16600, Україна, Чернігівська область, м. Ніжин, вул.Галатівська 26</t>
  </si>
  <si>
    <t>Готова продукція різних видів та супутні виробиКод ДК 021-2015 (CPV): 44400000-4 - Готова продукція різних видів та супутні вироби</t>
  </si>
  <si>
    <t>ФОП Іценко Василь Миколайович       16600, Україна, Чернігівська область, м. Ніжин, вул. Пантелеймона Куліша, 9</t>
  </si>
  <si>
    <t>Дрова паливні твердолистяніКод ДК 021-2015 (CPV): 03400000-4 - Продукція лісівництва та лісозаготівлі</t>
  </si>
  <si>
    <t>ДП " Ніжинське лісове господарство "      16600, Україна, Чернігівська область, м. Ніжин, вул. Московська,5</t>
  </si>
  <si>
    <t>Труби, трійники, колінаКод ДК 021-2015 (CPV): 44100000-1 - Конструкційні матеріали та супутні вироби</t>
  </si>
  <si>
    <t>ФОП Макуха Ігорь Васильович         16600, Україна, Чернігівська область, м. Ніжин, вул. Корнійчука, 4</t>
  </si>
  <si>
    <t>Готова продукція різних видів та супутн вироби
Код ДК 021-2015 (CPV): 44400000-4 - Готова продукція різних видів та супутні вироби</t>
  </si>
  <si>
    <t>Проволка в'язальна ,прути, арматура
Код ДК 021-2015 (CPV): 44300000-3 - Кабелі, дроти та супутня продукція</t>
  </si>
  <si>
    <t>Звіт про уладений договір:.</t>
  </si>
  <si>
    <t>Проволка в"язальна, прути, арматураКод ДК 021-2015 (CPV): 44300000-3 - Кабелі, дроти та супутня продукція</t>
  </si>
  <si>
    <t>ЕлектродиКод ДК 021-2015 (CPV): 31700000-3 - Електронне, електромеханічне та електротехнічне обладнання</t>
  </si>
  <si>
    <t>електроінструменити
Код ДК 021-2015 (CPV): 42600000-2 - Верстати</t>
  </si>
  <si>
    <t>ФОП Крупенко Микола Терентійович        16600, Україна, Чернігівська область, м. Ніжин, вул. Шевченка, 71 А</t>
  </si>
  <si>
    <t>ПиломатеріалиКод ДК 021-2015 (CPV): 03400000-4 - Продукція лісівництва та лісозаготівлі</t>
  </si>
  <si>
    <t>ПП Мозговий Володимир Миколайович       16600, Україна, Чернігівська область, м. Ніжин, вул. Носівський шлях</t>
  </si>
  <si>
    <t>Молоко згущенеКод ДК 021-2015 (CPV): 15500000-3 - Молочні продукти</t>
  </si>
  <si>
    <t>ФОП Страшко Артем Генадійович         16600, Україна, Чернігівська область, м. Ніжин, вул. Овдіївська буд.19, кв. 19</t>
  </si>
  <si>
    <t>Ніжинська філія ТОВ "Укравтозапчастини" 16610, Україна, Чернігівська область, м. Ніжин, вул. Шевченко,109</t>
  </si>
  <si>
    <t>Механічні запасні частини
Код ДК 021-2015 (CPV): 34300000-0 - Частини та приладдя до транспортних засобів і їх двигунів</t>
  </si>
  <si>
    <t>ТОВ "АВТО МОТОРС ГРУП"                  16600, Україна, Чернігівська область, м. Ніжин, вул. Носівський Шлях, 3</t>
  </si>
  <si>
    <t>Частини та приладдя до транспортних засобів і їх двигунівКод ДК 021-2015 (CPV): 34300000-0 - Частини та приладдя до транспортних засобів і їх двигунів</t>
  </si>
  <si>
    <t>ПП Хлібик Г. А     . 16600, Україна, Чернігівська область, м. Ніжин, вул. 3-й Мікрорайон, 2 В</t>
  </si>
  <si>
    <t>Разом   КП "Служба Єдиного Замовника"</t>
  </si>
  <si>
    <t>КП "ВУКГ"</t>
  </si>
  <si>
    <t>ДК 021:2015 “Єдиний закупівельний словник” –16700000-2 Трактори (Трактор з відвалом для снігу та дорожньою щіткою)</t>
  </si>
  <si>
    <t>ТОВ "Техноторг"</t>
  </si>
  <si>
    <t>ДК 021:2015 “Єдиний закупівельний словник” - 09120000-6 Газове паливо (скраплений газ)</t>
  </si>
  <si>
    <t>ПРИВАТНЕ ПІДПРИЄМСТВО "ТТ-НАФТА"</t>
  </si>
  <si>
    <t xml:space="preserve">ДК 021:2015 “Єдиний закупівельний словник” - 34920000-2 - Дорожнє обладнання (підмітально-прибиральна машина Agata ZM-1600) </t>
  </si>
  <si>
    <t>ПРИВАТНЕ ПІДПРИЄМСТВО "АГРОМАРКЕТ+"</t>
  </si>
  <si>
    <t>ДК 021:2015 “Єдиний закупівельний словник” - 34330000-9 Запасні частини до вантажних транспортних засобів, фургонів та легкових автомобілів</t>
  </si>
  <si>
    <t>ТОВАРИСТВО З ОБМЕЖЕНОЮ ВІДПОВІДАЛЬНІСТЮ "ГІДРОМАКС-ІНЖИНІРИНГ"</t>
  </si>
  <si>
    <t>ТОВАРИСТВО З ОБМЕЖЕНОЮ ВІДПОВІДАЛЬНІСТЮ "МТ МАШКОМПЛЕКТ"</t>
  </si>
  <si>
    <t>ДК 021:2015 “Єдиний закупівельний словник” – 18140000-2 Аксесуари до робочого одягу (Робочі рукавиці)</t>
  </si>
  <si>
    <t>ТОВАРИСТВО З ОБМЕЖЕНОЮ ВІДПОВІДАЛЬНІСТЮ "БУДМАРКЕТ "ІСКРА"</t>
  </si>
  <si>
    <t>Солобай Олег Григорович</t>
  </si>
  <si>
    <t>Доломанська Валентина Олексіївна</t>
  </si>
  <si>
    <t>ДК 021:2015 “Єдиний закупівельний словник” – 18110000-3 Формений одяг  (Куртка робоча)</t>
  </si>
  <si>
    <t>Максимук Оксана Станіславівна</t>
  </si>
  <si>
    <t>РАЗОМ   КП "ВУКГ"</t>
  </si>
  <si>
    <t>Виконавчий комітет Ніжинської міської ради</t>
  </si>
  <si>
    <t>30190000-7 Офісне устаткування та приладдя різне</t>
  </si>
  <si>
    <t xml:space="preserve">ФОП Лисенко Людмила Іванівна, 16600, Чернігівська обл, м. Ніжин, вул. 3-й мікрорайон, 12/79 </t>
  </si>
  <si>
    <t>ЦПЗ №2 Чернігівської дирекції "Укрпошта", 16600, Чернігівська обл., м. Ніжин, вул. Московська, 5а</t>
  </si>
  <si>
    <t>ФОП Стамбурська Любов Павлівна, 14000, Чернігівська обл., м. Чернігів, Новозаводський р-н, вул. Коцюбинського, 32/18</t>
  </si>
  <si>
    <t>ТОВ "Формат Плюс-П", 16600, Чернігівська об л., м. Ніжин, вул. Думська, 3</t>
  </si>
  <si>
    <t>22820000-4 Бланки</t>
  </si>
  <si>
    <t>09130000-9 Нафта і дистиляти</t>
  </si>
  <si>
    <t>ПП "ТТ-Нафта", 14001, Чернігівська обл., м. Чернігів, вул. Робоча, 6</t>
  </si>
  <si>
    <t>50110000-9 Послуги з ремонту і технічного обслуговування мототранспортних засобів і супутнього обладнання</t>
  </si>
  <si>
    <t>ПП Хлібик Геннадій Анатолійович, 16600, Чернігівська обл., м. Ніжин, вул. Лучицького, 47</t>
  </si>
  <si>
    <t>60130000-8 Послуги спеціалізованих автомобільних перевезень пасажирів</t>
  </si>
  <si>
    <t>ТОВ "Пассервіс", 16600, Чернігівська обл. м. Ніжин, провулок Лікарський, 7 "К"</t>
  </si>
  <si>
    <t>30230000-0 Комп'ютерне обладнання (модулі, миші, клавіатура, інше комп. МФУ)</t>
  </si>
  <si>
    <t>ФОП Погребний Олександр Сергійович, 16600, Чернігівська обл., м. Ніжин, вул. Незалежності, 3/1</t>
  </si>
  <si>
    <t>50310000-1 Технічне обслуговування та ремонт офісної техніки</t>
  </si>
  <si>
    <t>79410000-1 Консультаційні послуги з питань підприємницької діяльності та управління</t>
  </si>
  <si>
    <t>КП "Ніжинське міжміське бюро технічної інвентаризації", 16600, Чернігівська обл., м. Ніжин, вул. Покровська, 18</t>
  </si>
  <si>
    <t>34330000-9 Запасні частини до вантажних транспортних засобів, фургонів та легкових автомобілів</t>
  </si>
  <si>
    <t>ПП Єрасова Людмила Василівна, 16600, Чернігівська обл. м. Ніжин, вул. Шевченка, 97а/24</t>
  </si>
  <si>
    <t>70120000-8 Купівля і продаж нерухомості</t>
  </si>
  <si>
    <t>ТОВ ВКФ "Гарант - В", 16600, Чернігівська обл., м. Ніжин, вул. Богдана Хмельницького, 2а</t>
  </si>
  <si>
    <t>55510000-8 Послуги їдалень</t>
  </si>
  <si>
    <t>КТВП "Школяр", 16600, Чернігівська обл., м. Ніжин, вул. Богдана Хмельницького, 37</t>
  </si>
  <si>
    <t>60180000-3 Прокат вантажних транспортних засобів із водієм для перевезення товарів</t>
  </si>
  <si>
    <t>ТОВ "ВУКГ", 16600, Чернігівська обл. м. Ніжин, Чернігіввсаька, 128</t>
  </si>
  <si>
    <t>60140000-1 Нерегулярні транспортні перевезення</t>
  </si>
  <si>
    <t>15840000-8 Какао, шоколад та цукрові кондитерські вироби</t>
  </si>
  <si>
    <t>ТОВ "Фірма Континент", 14010, м. Чернігів, вул. Дніпровська, 26</t>
  </si>
  <si>
    <t>45450000-6 Інші завершувальні будівельні роботи</t>
  </si>
  <si>
    <t>Фізична особа-підприємець Суховерхий Артем Сергійович, 16600, Чернігівська обл., м. Ніжин, вул. Короленка, 50</t>
  </si>
  <si>
    <t>Разом   Виконавчий комітет Ніжинської міської ради</t>
  </si>
  <si>
    <t>Разом всі установи</t>
  </si>
  <si>
    <t>з них:</t>
  </si>
  <si>
    <t>РАЗОМ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</si>
</sst>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0\ &quot;грн.&quot;;[Red]\-#,##0.00\ &quot;грн.&quot;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_ ;[Red]\-#,##0.00\ "/>
    <numFmt numFmtId="210" formatCode="0.0"/>
    <numFmt numFmtId="211" formatCode="#,##0.00_р_.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7"/>
      <color indexed="36"/>
      <name val="Arial"/>
      <family val="0"/>
    </font>
    <font>
      <b/>
      <sz val="16"/>
      <name val="Times New Roman"/>
      <family val="1"/>
    </font>
    <font>
      <b/>
      <sz val="18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2"/>
      <color indexed="23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9"/>
      <color indexed="63"/>
      <name val="Arial"/>
      <family val="2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2" fontId="5" fillId="0" borderId="0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210" fontId="1" fillId="0" borderId="10" xfId="0" applyNumberFormat="1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 wrapText="1"/>
    </xf>
    <xf numFmtId="0" fontId="8" fillId="13" borderId="12" xfId="0" applyFont="1" applyFill="1" applyBorder="1" applyAlignment="1">
      <alignment horizontal="center" vertical="center" wrapText="1"/>
    </xf>
    <xf numFmtId="0" fontId="1" fillId="1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210" fontId="8" fillId="0" borderId="12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6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 horizontal="center" vertical="center" wrapText="1"/>
    </xf>
    <xf numFmtId="210" fontId="7" fillId="36" borderId="10" xfId="0" applyNumberFormat="1" applyFont="1" applyFill="1" applyBorder="1" applyAlignment="1">
      <alignment horizontal="center" vertical="center" wrapText="1"/>
    </xf>
    <xf numFmtId="210" fontId="7" fillId="35" borderId="10" xfId="0" applyNumberFormat="1" applyFont="1" applyFill="1" applyBorder="1" applyAlignment="1">
      <alignment horizontal="center" vertical="center" wrapText="1"/>
    </xf>
    <xf numFmtId="0" fontId="7" fillId="37" borderId="10" xfId="0" applyNumberFormat="1" applyFont="1" applyFill="1" applyBorder="1" applyAlignment="1">
      <alignment horizontal="center" vertical="center" wrapText="1"/>
    </xf>
    <xf numFmtId="210" fontId="7" fillId="1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7" fillId="37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210" fontId="8" fillId="13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210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210" fontId="7" fillId="0" borderId="12" xfId="0" applyNumberFormat="1" applyFont="1" applyFill="1" applyBorder="1" applyAlignment="1">
      <alignment horizontal="center" vertical="center" wrapText="1"/>
    </xf>
    <xf numFmtId="210" fontId="7" fillId="37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210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210" fontId="8" fillId="35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14" fillId="13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right" vertical="center" wrapText="1"/>
    </xf>
    <xf numFmtId="210" fontId="11" fillId="35" borderId="10" xfId="0" applyNumberFormat="1" applyFont="1" applyFill="1" applyBorder="1" applyAlignment="1">
      <alignment horizontal="center" vertical="center" wrapText="1"/>
    </xf>
    <xf numFmtId="210" fontId="11" fillId="36" borderId="10" xfId="0" applyNumberFormat="1" applyFont="1" applyFill="1" applyBorder="1" applyAlignment="1">
      <alignment horizontal="center" vertical="center" wrapText="1"/>
    </xf>
    <xf numFmtId="210" fontId="11" fillId="37" borderId="10" xfId="0" applyNumberFormat="1" applyFont="1" applyFill="1" applyBorder="1" applyAlignment="1">
      <alignment horizontal="center" vertical="center" wrapText="1"/>
    </xf>
    <xf numFmtId="210" fontId="14" fillId="13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5"/>
  <sheetViews>
    <sheetView tabSelected="1" view="pageBreakPreview" zoomScaleSheetLayoutView="100" zoomScalePageLayoutView="0" workbookViewId="0" topLeftCell="A302">
      <selection activeCell="B333" sqref="B333"/>
    </sheetView>
  </sheetViews>
  <sheetFormatPr defaultColWidth="9.140625" defaultRowHeight="12.75"/>
  <cols>
    <col min="1" max="1" width="26.421875" style="7" customWidth="1"/>
    <col min="2" max="2" width="15.57421875" style="8" customWidth="1"/>
    <col min="3" max="3" width="10.421875" style="8" customWidth="1"/>
    <col min="4" max="4" width="31.8515625" style="15" customWidth="1"/>
    <col min="5" max="5" width="15.7109375" style="8" customWidth="1"/>
    <col min="6" max="6" width="18.57421875" style="8" customWidth="1"/>
    <col min="7" max="7" width="36.421875" style="15" customWidth="1"/>
    <col min="8" max="8" width="19.7109375" style="15" customWidth="1"/>
    <col min="9" max="16384" width="9.140625" style="7" customWidth="1"/>
  </cols>
  <sheetData>
    <row r="2" spans="1:8" s="3" customFormat="1" ht="45" customHeight="1">
      <c r="A2" s="94" t="s">
        <v>29</v>
      </c>
      <c r="B2" s="94"/>
      <c r="C2" s="94"/>
      <c r="D2" s="94"/>
      <c r="E2" s="94"/>
      <c r="F2" s="94"/>
      <c r="G2" s="26"/>
      <c r="H2" s="26"/>
    </row>
    <row r="3" spans="1:8" ht="21.75" customHeight="1">
      <c r="A3" s="17"/>
      <c r="B3" s="17"/>
      <c r="C3" s="17"/>
      <c r="D3" s="17"/>
      <c r="E3" s="17"/>
      <c r="F3" s="17"/>
      <c r="G3" s="14"/>
      <c r="H3" s="14"/>
    </row>
    <row r="4" spans="1:8" s="27" customFormat="1" ht="142.5" customHeight="1">
      <c r="A4" s="18" t="s">
        <v>0</v>
      </c>
      <c r="B4" s="18" t="s">
        <v>12</v>
      </c>
      <c r="C4" s="18" t="s">
        <v>7</v>
      </c>
      <c r="D4" s="18" t="s">
        <v>3</v>
      </c>
      <c r="E4" s="19" t="s">
        <v>6</v>
      </c>
      <c r="F4" s="19" t="s">
        <v>1</v>
      </c>
      <c r="G4" s="18" t="s">
        <v>8</v>
      </c>
      <c r="H4" s="18" t="s">
        <v>9</v>
      </c>
    </row>
    <row r="5" spans="1:8" s="4" customFormat="1" ht="86.25" customHeight="1">
      <c r="A5" s="6" t="s">
        <v>385</v>
      </c>
      <c r="B5" s="1" t="s">
        <v>10</v>
      </c>
      <c r="C5" s="1">
        <v>2</v>
      </c>
      <c r="D5" s="6" t="s">
        <v>386</v>
      </c>
      <c r="E5" s="2">
        <v>855</v>
      </c>
      <c r="F5" s="2">
        <v>855</v>
      </c>
      <c r="G5" s="12" t="s">
        <v>387</v>
      </c>
      <c r="H5" s="2">
        <f>E5-F5</f>
        <v>0</v>
      </c>
    </row>
    <row r="6" spans="1:8" s="4" customFormat="1" ht="86.25" customHeight="1">
      <c r="A6" s="6" t="s">
        <v>385</v>
      </c>
      <c r="B6" s="1" t="s">
        <v>10</v>
      </c>
      <c r="C6" s="1">
        <v>3</v>
      </c>
      <c r="D6" s="6" t="s">
        <v>386</v>
      </c>
      <c r="E6" s="2">
        <v>9848</v>
      </c>
      <c r="F6" s="2">
        <v>9848</v>
      </c>
      <c r="G6" s="12" t="s">
        <v>388</v>
      </c>
      <c r="H6" s="2">
        <f aca="true" t="shared" si="0" ref="H6:H22">E6-F6</f>
        <v>0</v>
      </c>
    </row>
    <row r="7" spans="1:8" s="4" customFormat="1" ht="86.25" customHeight="1">
      <c r="A7" s="6" t="s">
        <v>385</v>
      </c>
      <c r="B7" s="1" t="s">
        <v>10</v>
      </c>
      <c r="C7" s="1">
        <v>4</v>
      </c>
      <c r="D7" s="6" t="s">
        <v>386</v>
      </c>
      <c r="E7" s="2">
        <v>23980.61</v>
      </c>
      <c r="F7" s="2">
        <v>23980.61</v>
      </c>
      <c r="G7" s="12" t="s">
        <v>389</v>
      </c>
      <c r="H7" s="2">
        <f t="shared" si="0"/>
        <v>0</v>
      </c>
    </row>
    <row r="8" spans="1:8" s="4" customFormat="1" ht="86.25" customHeight="1">
      <c r="A8" s="6" t="s">
        <v>385</v>
      </c>
      <c r="B8" s="1" t="s">
        <v>10</v>
      </c>
      <c r="C8" s="1">
        <v>1</v>
      </c>
      <c r="D8" s="6" t="s">
        <v>386</v>
      </c>
      <c r="E8" s="2">
        <v>2354</v>
      </c>
      <c r="F8" s="2">
        <v>2354</v>
      </c>
      <c r="G8" s="12" t="s">
        <v>390</v>
      </c>
      <c r="H8" s="2">
        <f t="shared" si="0"/>
        <v>0</v>
      </c>
    </row>
    <row r="9" spans="1:8" s="4" customFormat="1" ht="86.25" customHeight="1">
      <c r="A9" s="6" t="s">
        <v>385</v>
      </c>
      <c r="B9" s="1" t="s">
        <v>10</v>
      </c>
      <c r="C9" s="1">
        <v>4</v>
      </c>
      <c r="D9" s="6" t="s">
        <v>391</v>
      </c>
      <c r="E9" s="2">
        <v>10067</v>
      </c>
      <c r="F9" s="2">
        <v>10067</v>
      </c>
      <c r="G9" s="12" t="s">
        <v>390</v>
      </c>
      <c r="H9" s="2">
        <f t="shared" si="0"/>
        <v>0</v>
      </c>
    </row>
    <row r="10" spans="1:8" s="4" customFormat="1" ht="69.75" customHeight="1">
      <c r="A10" s="6" t="s">
        <v>385</v>
      </c>
      <c r="B10" s="1" t="s">
        <v>10</v>
      </c>
      <c r="C10" s="1">
        <v>1</v>
      </c>
      <c r="D10" s="6" t="s">
        <v>392</v>
      </c>
      <c r="E10" s="2">
        <v>41940</v>
      </c>
      <c r="F10" s="2">
        <v>41940</v>
      </c>
      <c r="G10" s="12" t="s">
        <v>393</v>
      </c>
      <c r="H10" s="2">
        <f t="shared" si="0"/>
        <v>0</v>
      </c>
    </row>
    <row r="11" spans="1:8" s="4" customFormat="1" ht="69.75" customHeight="1">
      <c r="A11" s="6" t="s">
        <v>385</v>
      </c>
      <c r="B11" s="1" t="s">
        <v>10</v>
      </c>
      <c r="C11" s="1">
        <v>3</v>
      </c>
      <c r="D11" s="6" t="s">
        <v>394</v>
      </c>
      <c r="E11" s="2">
        <v>9730</v>
      </c>
      <c r="F11" s="2">
        <v>9730</v>
      </c>
      <c r="G11" s="12" t="s">
        <v>395</v>
      </c>
      <c r="H11" s="2">
        <f t="shared" si="0"/>
        <v>0</v>
      </c>
    </row>
    <row r="12" spans="1:8" s="4" customFormat="1" ht="69.75" customHeight="1">
      <c r="A12" s="6" t="s">
        <v>385</v>
      </c>
      <c r="B12" s="1" t="s">
        <v>10</v>
      </c>
      <c r="C12" s="1">
        <v>2</v>
      </c>
      <c r="D12" s="6" t="s">
        <v>396</v>
      </c>
      <c r="E12" s="2">
        <v>84896</v>
      </c>
      <c r="F12" s="2">
        <v>84896</v>
      </c>
      <c r="G12" s="12" t="s">
        <v>397</v>
      </c>
      <c r="H12" s="2">
        <f t="shared" si="0"/>
        <v>0</v>
      </c>
    </row>
    <row r="13" spans="1:8" s="4" customFormat="1" ht="69.75" customHeight="1">
      <c r="A13" s="6" t="s">
        <v>385</v>
      </c>
      <c r="B13" s="1" t="s">
        <v>10</v>
      </c>
      <c r="C13" s="1">
        <v>3</v>
      </c>
      <c r="D13" s="6" t="s">
        <v>398</v>
      </c>
      <c r="E13" s="2">
        <v>48200</v>
      </c>
      <c r="F13" s="2">
        <v>48200</v>
      </c>
      <c r="G13" s="12" t="s">
        <v>399</v>
      </c>
      <c r="H13" s="2">
        <f t="shared" si="0"/>
        <v>0</v>
      </c>
    </row>
    <row r="14" spans="1:8" s="4" customFormat="1" ht="69.75" customHeight="1">
      <c r="A14" s="6" t="s">
        <v>385</v>
      </c>
      <c r="B14" s="1" t="s">
        <v>10</v>
      </c>
      <c r="C14" s="1">
        <v>1</v>
      </c>
      <c r="D14" s="6" t="s">
        <v>400</v>
      </c>
      <c r="E14" s="2">
        <v>6050</v>
      </c>
      <c r="F14" s="2">
        <v>6050</v>
      </c>
      <c r="G14" s="12" t="s">
        <v>399</v>
      </c>
      <c r="H14" s="2">
        <f t="shared" si="0"/>
        <v>0</v>
      </c>
    </row>
    <row r="15" spans="1:8" s="4" customFormat="1" ht="69.75" customHeight="1">
      <c r="A15" s="6" t="s">
        <v>385</v>
      </c>
      <c r="B15" s="1" t="s">
        <v>10</v>
      </c>
      <c r="C15" s="1">
        <v>3</v>
      </c>
      <c r="D15" s="6" t="s">
        <v>401</v>
      </c>
      <c r="E15" s="2">
        <v>4800</v>
      </c>
      <c r="F15" s="2">
        <v>4800</v>
      </c>
      <c r="G15" s="12" t="s">
        <v>402</v>
      </c>
      <c r="H15" s="2">
        <f>E15-F15</f>
        <v>0</v>
      </c>
    </row>
    <row r="16" spans="1:8" s="4" customFormat="1" ht="69.75" customHeight="1">
      <c r="A16" s="6" t="s">
        <v>385</v>
      </c>
      <c r="B16" s="1" t="s">
        <v>10</v>
      </c>
      <c r="C16" s="1">
        <v>1</v>
      </c>
      <c r="D16" s="6" t="s">
        <v>403</v>
      </c>
      <c r="E16" s="2">
        <v>10740</v>
      </c>
      <c r="F16" s="2">
        <v>10740</v>
      </c>
      <c r="G16" s="12" t="s">
        <v>404</v>
      </c>
      <c r="H16" s="2">
        <f t="shared" si="0"/>
        <v>0</v>
      </c>
    </row>
    <row r="17" spans="1:8" s="4" customFormat="1" ht="69.75" customHeight="1">
      <c r="A17" s="6" t="s">
        <v>385</v>
      </c>
      <c r="B17" s="1" t="s">
        <v>10</v>
      </c>
      <c r="C17" s="1">
        <v>2</v>
      </c>
      <c r="D17" s="6" t="s">
        <v>405</v>
      </c>
      <c r="E17" s="2">
        <v>9014</v>
      </c>
      <c r="F17" s="2">
        <v>9014</v>
      </c>
      <c r="G17" s="12" t="s">
        <v>406</v>
      </c>
      <c r="H17" s="2">
        <f t="shared" si="0"/>
        <v>0</v>
      </c>
    </row>
    <row r="18" spans="1:8" s="4" customFormat="1" ht="69.75" customHeight="1">
      <c r="A18" s="6" t="s">
        <v>385</v>
      </c>
      <c r="B18" s="1" t="s">
        <v>10</v>
      </c>
      <c r="C18" s="1">
        <v>2</v>
      </c>
      <c r="D18" s="6" t="s">
        <v>407</v>
      </c>
      <c r="E18" s="2">
        <v>16122.4</v>
      </c>
      <c r="F18" s="2">
        <v>16122.4</v>
      </c>
      <c r="G18" s="12" t="s">
        <v>408</v>
      </c>
      <c r="H18" s="2">
        <f t="shared" si="0"/>
        <v>0</v>
      </c>
    </row>
    <row r="19" spans="1:8" s="4" customFormat="1" ht="69.75" customHeight="1">
      <c r="A19" s="6" t="s">
        <v>385</v>
      </c>
      <c r="B19" s="1" t="s">
        <v>10</v>
      </c>
      <c r="C19" s="1">
        <v>1</v>
      </c>
      <c r="D19" s="6" t="s">
        <v>409</v>
      </c>
      <c r="E19" s="2">
        <v>3264</v>
      </c>
      <c r="F19" s="2">
        <v>3264</v>
      </c>
      <c r="G19" s="12" t="s">
        <v>410</v>
      </c>
      <c r="H19" s="2">
        <f t="shared" si="0"/>
        <v>0</v>
      </c>
    </row>
    <row r="20" spans="1:8" s="4" customFormat="1" ht="69.75" customHeight="1">
      <c r="A20" s="6" t="s">
        <v>385</v>
      </c>
      <c r="B20" s="1" t="s">
        <v>10</v>
      </c>
      <c r="C20" s="1">
        <v>1</v>
      </c>
      <c r="D20" s="6" t="s">
        <v>411</v>
      </c>
      <c r="E20" s="2">
        <v>2450.24</v>
      </c>
      <c r="F20" s="2">
        <v>2450.24</v>
      </c>
      <c r="G20" s="12" t="s">
        <v>397</v>
      </c>
      <c r="H20" s="2">
        <f t="shared" si="0"/>
        <v>0</v>
      </c>
    </row>
    <row r="21" spans="1:8" s="4" customFormat="1" ht="69.75" customHeight="1">
      <c r="A21" s="6" t="s">
        <v>385</v>
      </c>
      <c r="B21" s="1" t="s">
        <v>10</v>
      </c>
      <c r="C21" s="1">
        <v>1</v>
      </c>
      <c r="D21" s="6" t="s">
        <v>412</v>
      </c>
      <c r="E21" s="2">
        <v>151774.7</v>
      </c>
      <c r="F21" s="2">
        <v>151774.7</v>
      </c>
      <c r="G21" s="12" t="s">
        <v>413</v>
      </c>
      <c r="H21" s="2">
        <f>E21-F21</f>
        <v>0</v>
      </c>
    </row>
    <row r="22" spans="1:8" s="4" customFormat="1" ht="69.75" customHeight="1">
      <c r="A22" s="6" t="s">
        <v>385</v>
      </c>
      <c r="B22" s="1" t="s">
        <v>10</v>
      </c>
      <c r="C22" s="1">
        <v>1</v>
      </c>
      <c r="D22" s="6" t="s">
        <v>414</v>
      </c>
      <c r="E22" s="2">
        <v>30356</v>
      </c>
      <c r="F22" s="2">
        <v>30356</v>
      </c>
      <c r="G22" s="12" t="s">
        <v>415</v>
      </c>
      <c r="H22" s="2">
        <f t="shared" si="0"/>
        <v>0</v>
      </c>
    </row>
    <row r="23" spans="1:8" s="28" customFormat="1" ht="91.5" customHeight="1">
      <c r="A23" s="32" t="s">
        <v>416</v>
      </c>
      <c r="B23" s="33" t="s">
        <v>10</v>
      </c>
      <c r="C23" s="32">
        <f>SUM(C5:C22)</f>
        <v>36</v>
      </c>
      <c r="D23" s="32"/>
      <c r="E23" s="32">
        <f>SUM(E5:E22)</f>
        <v>466441.95</v>
      </c>
      <c r="F23" s="32">
        <f>SUM(F5:F22)</f>
        <v>466441.95</v>
      </c>
      <c r="G23" s="32"/>
      <c r="H23" s="32">
        <f>SUM(H5:H22)</f>
        <v>0</v>
      </c>
    </row>
    <row r="24" spans="1:8" s="28" customFormat="1" ht="31.5" customHeight="1">
      <c r="A24" s="29"/>
      <c r="B24" s="29"/>
      <c r="C24" s="29"/>
      <c r="D24" s="30"/>
      <c r="E24" s="31"/>
      <c r="F24" s="31"/>
      <c r="G24" s="30"/>
      <c r="H24" s="31"/>
    </row>
    <row r="25" spans="1:8" s="4" customFormat="1" ht="128.25" customHeight="1">
      <c r="A25" s="6" t="s">
        <v>133</v>
      </c>
      <c r="B25" s="1" t="s">
        <v>134</v>
      </c>
      <c r="C25" s="1">
        <v>1</v>
      </c>
      <c r="D25" s="6" t="s">
        <v>135</v>
      </c>
      <c r="E25" s="2">
        <v>3550077.8</v>
      </c>
      <c r="F25" s="2">
        <v>2379000</v>
      </c>
      <c r="G25" s="12" t="s">
        <v>136</v>
      </c>
      <c r="H25" s="2">
        <f>E25-F25</f>
        <v>1171077.7999999998</v>
      </c>
    </row>
    <row r="26" spans="1:8" s="4" customFormat="1" ht="86.25" customHeight="1">
      <c r="A26" s="6" t="s">
        <v>133</v>
      </c>
      <c r="B26" s="1" t="s">
        <v>134</v>
      </c>
      <c r="C26" s="1">
        <v>1</v>
      </c>
      <c r="D26" s="6" t="s">
        <v>137</v>
      </c>
      <c r="E26" s="2">
        <v>460000</v>
      </c>
      <c r="F26" s="2">
        <v>293079</v>
      </c>
      <c r="G26" s="12" t="s">
        <v>138</v>
      </c>
      <c r="H26" s="2">
        <f>E26-F26</f>
        <v>166921</v>
      </c>
    </row>
    <row r="27" spans="1:8" s="4" customFormat="1" ht="51.75" customHeight="1">
      <c r="A27" s="39" t="s">
        <v>28</v>
      </c>
      <c r="B27" s="39" t="s">
        <v>25</v>
      </c>
      <c r="C27" s="39">
        <f aca="true" t="shared" si="1" ref="C27:H27">SUM(C25:C26)</f>
        <v>2</v>
      </c>
      <c r="D27" s="39">
        <f t="shared" si="1"/>
        <v>0</v>
      </c>
      <c r="E27" s="39">
        <f t="shared" si="1"/>
        <v>4010077.8</v>
      </c>
      <c r="F27" s="47">
        <f t="shared" si="1"/>
        <v>2672079</v>
      </c>
      <c r="G27" s="39">
        <f t="shared" si="1"/>
        <v>0</v>
      </c>
      <c r="H27" s="39">
        <f t="shared" si="1"/>
        <v>1337998.7999999998</v>
      </c>
    </row>
    <row r="28" spans="1:8" s="4" customFormat="1" ht="86.25" customHeight="1">
      <c r="A28" s="6" t="s">
        <v>133</v>
      </c>
      <c r="B28" s="1" t="s">
        <v>139</v>
      </c>
      <c r="C28" s="1">
        <v>1</v>
      </c>
      <c r="D28" s="6" t="s">
        <v>140</v>
      </c>
      <c r="E28" s="2">
        <v>299592</v>
      </c>
      <c r="F28" s="2">
        <v>298537</v>
      </c>
      <c r="G28" s="12" t="s">
        <v>141</v>
      </c>
      <c r="H28" s="2">
        <f>E28-F28</f>
        <v>1055</v>
      </c>
    </row>
    <row r="29" spans="1:8" s="4" customFormat="1" ht="86.25" customHeight="1">
      <c r="A29" s="6" t="s">
        <v>133</v>
      </c>
      <c r="B29" s="1" t="s">
        <v>139</v>
      </c>
      <c r="C29" s="1">
        <v>1</v>
      </c>
      <c r="D29" s="6" t="s">
        <v>142</v>
      </c>
      <c r="E29" s="2">
        <v>14000</v>
      </c>
      <c r="F29" s="2">
        <v>14000</v>
      </c>
      <c r="G29" s="12" t="s">
        <v>143</v>
      </c>
      <c r="H29" s="2">
        <f aca="true" t="shared" si="2" ref="H29:H44">E29-F29</f>
        <v>0</v>
      </c>
    </row>
    <row r="30" spans="1:8" s="4" customFormat="1" ht="86.25" customHeight="1">
      <c r="A30" s="6" t="s">
        <v>133</v>
      </c>
      <c r="B30" s="1" t="s">
        <v>139</v>
      </c>
      <c r="C30" s="1">
        <v>1</v>
      </c>
      <c r="D30" s="6" t="s">
        <v>142</v>
      </c>
      <c r="E30" s="2">
        <v>26000</v>
      </c>
      <c r="F30" s="2">
        <v>26000</v>
      </c>
      <c r="G30" s="12" t="s">
        <v>143</v>
      </c>
      <c r="H30" s="2">
        <f t="shared" si="2"/>
        <v>0</v>
      </c>
    </row>
    <row r="31" spans="1:8" s="4" customFormat="1" ht="45.75" customHeight="1">
      <c r="A31" s="40" t="s">
        <v>28</v>
      </c>
      <c r="B31" s="40" t="s">
        <v>11</v>
      </c>
      <c r="C31" s="40">
        <f aca="true" t="shared" si="3" ref="C31:H31">SUM(C28:C30)</f>
        <v>3</v>
      </c>
      <c r="D31" s="40">
        <f t="shared" si="3"/>
        <v>0</v>
      </c>
      <c r="E31" s="46">
        <f t="shared" si="3"/>
        <v>339592</v>
      </c>
      <c r="F31" s="46">
        <f t="shared" si="3"/>
        <v>338537</v>
      </c>
      <c r="G31" s="46">
        <f t="shared" si="3"/>
        <v>0</v>
      </c>
      <c r="H31" s="46">
        <f t="shared" si="3"/>
        <v>1055</v>
      </c>
    </row>
    <row r="32" spans="1:8" s="4" customFormat="1" ht="86.25" customHeight="1">
      <c r="A32" s="6" t="s">
        <v>133</v>
      </c>
      <c r="B32" s="1" t="s">
        <v>144</v>
      </c>
      <c r="C32" s="1">
        <v>1</v>
      </c>
      <c r="D32" s="6" t="s">
        <v>145</v>
      </c>
      <c r="E32" s="2">
        <v>86350</v>
      </c>
      <c r="F32" s="2">
        <v>79036.1</v>
      </c>
      <c r="G32" s="12" t="s">
        <v>146</v>
      </c>
      <c r="H32" s="2">
        <f t="shared" si="2"/>
        <v>7313.899999999994</v>
      </c>
    </row>
    <row r="33" spans="1:8" s="4" customFormat="1" ht="86.25" customHeight="1">
      <c r="A33" s="6" t="s">
        <v>133</v>
      </c>
      <c r="B33" s="1" t="s">
        <v>144</v>
      </c>
      <c r="C33" s="1">
        <v>1</v>
      </c>
      <c r="D33" s="6" t="s">
        <v>147</v>
      </c>
      <c r="E33" s="2">
        <v>80050</v>
      </c>
      <c r="F33" s="2">
        <v>79383</v>
      </c>
      <c r="G33" s="12" t="s">
        <v>148</v>
      </c>
      <c r="H33" s="2">
        <f t="shared" si="2"/>
        <v>667</v>
      </c>
    </row>
    <row r="34" spans="1:8" s="4" customFormat="1" ht="86.25" customHeight="1">
      <c r="A34" s="6" t="s">
        <v>133</v>
      </c>
      <c r="B34" s="1" t="s">
        <v>144</v>
      </c>
      <c r="C34" s="1">
        <v>1</v>
      </c>
      <c r="D34" s="6" t="s">
        <v>149</v>
      </c>
      <c r="E34" s="2">
        <v>12100</v>
      </c>
      <c r="F34" s="2">
        <v>11865</v>
      </c>
      <c r="G34" s="12" t="s">
        <v>150</v>
      </c>
      <c r="H34" s="2">
        <f t="shared" si="2"/>
        <v>235</v>
      </c>
    </row>
    <row r="35" spans="1:8" s="4" customFormat="1" ht="48.75" customHeight="1">
      <c r="A35" s="48" t="s">
        <v>28</v>
      </c>
      <c r="B35" s="48" t="s">
        <v>162</v>
      </c>
      <c r="C35" s="48">
        <f aca="true" t="shared" si="4" ref="C35:H35">SUM(C32:C34)</f>
        <v>3</v>
      </c>
      <c r="D35" s="48">
        <f t="shared" si="4"/>
        <v>0</v>
      </c>
      <c r="E35" s="48">
        <f t="shared" si="4"/>
        <v>178500</v>
      </c>
      <c r="F35" s="48">
        <f t="shared" si="4"/>
        <v>170284.1</v>
      </c>
      <c r="G35" s="48">
        <f t="shared" si="4"/>
        <v>0</v>
      </c>
      <c r="H35" s="48">
        <f t="shared" si="4"/>
        <v>8215.899999999994</v>
      </c>
    </row>
    <row r="36" spans="1:8" s="4" customFormat="1" ht="86.25" customHeight="1">
      <c r="A36" s="6" t="s">
        <v>133</v>
      </c>
      <c r="B36" s="1" t="s">
        <v>10</v>
      </c>
      <c r="C36" s="1">
        <v>1</v>
      </c>
      <c r="D36" s="6" t="s">
        <v>151</v>
      </c>
      <c r="E36" s="2">
        <v>90000</v>
      </c>
      <c r="F36" s="2">
        <v>90000</v>
      </c>
      <c r="G36" s="12" t="s">
        <v>152</v>
      </c>
      <c r="H36" s="2">
        <f>E36-F36</f>
        <v>0</v>
      </c>
    </row>
    <row r="37" spans="1:8" s="4" customFormat="1" ht="86.25" customHeight="1">
      <c r="A37" s="6" t="s">
        <v>133</v>
      </c>
      <c r="B37" s="1" t="s">
        <v>10</v>
      </c>
      <c r="C37" s="1">
        <v>1</v>
      </c>
      <c r="D37" s="6" t="s">
        <v>153</v>
      </c>
      <c r="E37" s="2">
        <v>133394</v>
      </c>
      <c r="F37" s="2">
        <v>133394</v>
      </c>
      <c r="G37" s="12" t="s">
        <v>154</v>
      </c>
      <c r="H37" s="2">
        <f t="shared" si="2"/>
        <v>0</v>
      </c>
    </row>
    <row r="38" spans="1:8" s="4" customFormat="1" ht="86.25" customHeight="1">
      <c r="A38" s="6" t="s">
        <v>133</v>
      </c>
      <c r="B38" s="1" t="s">
        <v>10</v>
      </c>
      <c r="C38" s="1">
        <v>1</v>
      </c>
      <c r="D38" s="6" t="s">
        <v>155</v>
      </c>
      <c r="E38" s="2">
        <v>137866</v>
      </c>
      <c r="F38" s="2">
        <v>137866</v>
      </c>
      <c r="G38" s="12" t="s">
        <v>156</v>
      </c>
      <c r="H38" s="2">
        <f t="shared" si="2"/>
        <v>0</v>
      </c>
    </row>
    <row r="39" spans="1:8" s="4" customFormat="1" ht="86.25" customHeight="1">
      <c r="A39" s="6" t="s">
        <v>133</v>
      </c>
      <c r="B39" s="1" t="s">
        <v>10</v>
      </c>
      <c r="C39" s="1">
        <v>1</v>
      </c>
      <c r="D39" s="6" t="s">
        <v>157</v>
      </c>
      <c r="E39" s="2">
        <v>87649</v>
      </c>
      <c r="F39" s="2">
        <v>87649</v>
      </c>
      <c r="G39" s="12" t="s">
        <v>156</v>
      </c>
      <c r="H39" s="2">
        <f t="shared" si="2"/>
        <v>0</v>
      </c>
    </row>
    <row r="40" spans="1:8" s="4" customFormat="1" ht="86.25" customHeight="1">
      <c r="A40" s="6" t="s">
        <v>133</v>
      </c>
      <c r="B40" s="1" t="s">
        <v>10</v>
      </c>
      <c r="C40" s="1">
        <v>1</v>
      </c>
      <c r="D40" s="6" t="s">
        <v>151</v>
      </c>
      <c r="E40" s="2">
        <v>190000</v>
      </c>
      <c r="F40" s="2">
        <v>190000</v>
      </c>
      <c r="G40" s="12" t="s">
        <v>152</v>
      </c>
      <c r="H40" s="2">
        <f t="shared" si="2"/>
        <v>0</v>
      </c>
    </row>
    <row r="41" spans="1:8" s="4" customFormat="1" ht="86.25" customHeight="1">
      <c r="A41" s="6" t="s">
        <v>133</v>
      </c>
      <c r="B41" s="1" t="s">
        <v>10</v>
      </c>
      <c r="C41" s="1">
        <v>1</v>
      </c>
      <c r="D41" s="6" t="s">
        <v>158</v>
      </c>
      <c r="E41" s="2">
        <v>615000</v>
      </c>
      <c r="F41" s="2">
        <v>615000</v>
      </c>
      <c r="G41" s="12" t="s">
        <v>159</v>
      </c>
      <c r="H41" s="2">
        <f t="shared" si="2"/>
        <v>0</v>
      </c>
    </row>
    <row r="42" spans="1:8" s="4" customFormat="1" ht="86.25" customHeight="1">
      <c r="A42" s="6" t="s">
        <v>133</v>
      </c>
      <c r="B42" s="1" t="s">
        <v>10</v>
      </c>
      <c r="C42" s="1">
        <v>1</v>
      </c>
      <c r="D42" s="6" t="s">
        <v>160</v>
      </c>
      <c r="E42" s="2">
        <v>53000</v>
      </c>
      <c r="F42" s="2">
        <v>53000</v>
      </c>
      <c r="G42" s="12" t="s">
        <v>161</v>
      </c>
      <c r="H42" s="2">
        <f>E42-F42</f>
        <v>0</v>
      </c>
    </row>
    <row r="43" spans="1:8" s="4" customFormat="1" ht="86.25" customHeight="1">
      <c r="A43" s="6" t="s">
        <v>133</v>
      </c>
      <c r="B43" s="1" t="s">
        <v>10</v>
      </c>
      <c r="C43" s="1">
        <v>1</v>
      </c>
      <c r="D43" s="6" t="s">
        <v>160</v>
      </c>
      <c r="E43" s="2">
        <v>110000</v>
      </c>
      <c r="F43" s="2">
        <v>110000</v>
      </c>
      <c r="G43" s="12" t="s">
        <v>161</v>
      </c>
      <c r="H43" s="2">
        <f t="shared" si="2"/>
        <v>0</v>
      </c>
    </row>
    <row r="44" spans="1:8" s="4" customFormat="1" ht="86.25" customHeight="1">
      <c r="A44" s="6" t="s">
        <v>133</v>
      </c>
      <c r="B44" s="1" t="s">
        <v>10</v>
      </c>
      <c r="C44" s="1">
        <v>1</v>
      </c>
      <c r="D44" s="6" t="s">
        <v>153</v>
      </c>
      <c r="E44" s="2">
        <v>126697</v>
      </c>
      <c r="F44" s="2">
        <v>126697</v>
      </c>
      <c r="G44" s="12" t="s">
        <v>154</v>
      </c>
      <c r="H44" s="2">
        <f t="shared" si="2"/>
        <v>0</v>
      </c>
    </row>
    <row r="45" spans="1:8" s="28" customFormat="1" ht="60" customHeight="1">
      <c r="A45" s="32" t="s">
        <v>2</v>
      </c>
      <c r="B45" s="33" t="s">
        <v>10</v>
      </c>
      <c r="C45" s="32">
        <f aca="true" t="shared" si="5" ref="C45:H45">SUM(C36:C44)</f>
        <v>9</v>
      </c>
      <c r="D45" s="32"/>
      <c r="E45" s="49">
        <f t="shared" si="5"/>
        <v>1543606</v>
      </c>
      <c r="F45" s="49">
        <f t="shared" si="5"/>
        <v>1543606</v>
      </c>
      <c r="G45" s="32"/>
      <c r="H45" s="32">
        <f t="shared" si="5"/>
        <v>0</v>
      </c>
    </row>
    <row r="46" spans="1:8" s="61" customFormat="1" ht="81" customHeight="1">
      <c r="A46" s="5" t="s">
        <v>272</v>
      </c>
      <c r="B46" s="50"/>
      <c r="C46" s="5">
        <f>C45+C35+C31+C27</f>
        <v>17</v>
      </c>
      <c r="D46" s="5"/>
      <c r="E46" s="5">
        <f>E45+E35+E31+E27</f>
        <v>6071775.8</v>
      </c>
      <c r="F46" s="5">
        <f>F45+F35+F31+F27</f>
        <v>4724506.1</v>
      </c>
      <c r="G46" s="5"/>
      <c r="H46" s="5">
        <f>H45+H35+H31+H27</f>
        <v>1347269.6999999997</v>
      </c>
    </row>
    <row r="47" spans="1:8" s="61" customFormat="1" ht="24" customHeight="1">
      <c r="A47" s="5"/>
      <c r="B47" s="50"/>
      <c r="C47" s="5"/>
      <c r="D47" s="5"/>
      <c r="E47" s="5"/>
      <c r="F47" s="5"/>
      <c r="G47" s="5"/>
      <c r="H47" s="5"/>
    </row>
    <row r="48" spans="1:8" s="4" customFormat="1" ht="117.75" customHeight="1">
      <c r="A48" s="6" t="s">
        <v>178</v>
      </c>
      <c r="B48" s="1" t="s">
        <v>144</v>
      </c>
      <c r="C48" s="1">
        <v>1</v>
      </c>
      <c r="D48" s="6" t="s">
        <v>170</v>
      </c>
      <c r="E48" s="2">
        <v>52500</v>
      </c>
      <c r="F48" s="2">
        <v>44700</v>
      </c>
      <c r="G48" s="12" t="s">
        <v>171</v>
      </c>
      <c r="H48" s="2">
        <f>E48-F48</f>
        <v>7800</v>
      </c>
    </row>
    <row r="49" spans="1:8" s="4" customFormat="1" ht="86.25" customHeight="1">
      <c r="A49" s="6" t="s">
        <v>178</v>
      </c>
      <c r="B49" s="1" t="s">
        <v>144</v>
      </c>
      <c r="C49" s="1">
        <v>1</v>
      </c>
      <c r="D49" s="6" t="s">
        <v>172</v>
      </c>
      <c r="E49" s="2">
        <v>58000</v>
      </c>
      <c r="F49" s="2">
        <v>57949.2</v>
      </c>
      <c r="G49" s="12" t="s">
        <v>173</v>
      </c>
      <c r="H49" s="2">
        <f>E49-F49</f>
        <v>50.80000000000291</v>
      </c>
    </row>
    <row r="50" spans="1:8" s="4" customFormat="1" ht="86.25" customHeight="1">
      <c r="A50" s="6" t="s">
        <v>178</v>
      </c>
      <c r="B50" s="1" t="s">
        <v>144</v>
      </c>
      <c r="C50" s="1">
        <v>1</v>
      </c>
      <c r="D50" s="6" t="s">
        <v>174</v>
      </c>
      <c r="E50" s="2">
        <v>51000</v>
      </c>
      <c r="F50" s="2">
        <v>47144.5</v>
      </c>
      <c r="G50" s="12" t="s">
        <v>175</v>
      </c>
      <c r="H50" s="2">
        <f>E50-F50</f>
        <v>3855.5</v>
      </c>
    </row>
    <row r="51" spans="1:8" s="4" customFormat="1" ht="86.25" customHeight="1">
      <c r="A51" s="6" t="s">
        <v>178</v>
      </c>
      <c r="B51" s="1" t="s">
        <v>144</v>
      </c>
      <c r="C51" s="1">
        <v>1</v>
      </c>
      <c r="D51" s="6" t="s">
        <v>176</v>
      </c>
      <c r="E51" s="2">
        <v>154500</v>
      </c>
      <c r="F51" s="2">
        <v>154500</v>
      </c>
      <c r="G51" s="12" t="s">
        <v>177</v>
      </c>
      <c r="H51" s="2">
        <f>E51-F51</f>
        <v>0</v>
      </c>
    </row>
    <row r="52" spans="1:8" s="4" customFormat="1" ht="62.25" customHeight="1">
      <c r="A52" s="48" t="s">
        <v>28</v>
      </c>
      <c r="B52" s="48" t="s">
        <v>162</v>
      </c>
      <c r="C52" s="48">
        <f>SUM(C48:C51)</f>
        <v>4</v>
      </c>
      <c r="D52" s="48"/>
      <c r="E52" s="51">
        <f>SUM(E48:E51)</f>
        <v>316000</v>
      </c>
      <c r="F52" s="51">
        <f>SUM(F48:F51)</f>
        <v>304293.7</v>
      </c>
      <c r="G52" s="51">
        <f>SUM(G48:G51)</f>
        <v>0</v>
      </c>
      <c r="H52" s="51">
        <f>SUM(H48:H51)</f>
        <v>11706.300000000003</v>
      </c>
    </row>
    <row r="53" spans="1:8" s="4" customFormat="1" ht="86.25" customHeight="1">
      <c r="A53" s="6" t="s">
        <v>178</v>
      </c>
      <c r="B53" s="1" t="s">
        <v>10</v>
      </c>
      <c r="C53" s="1">
        <v>1</v>
      </c>
      <c r="D53" s="6" t="s">
        <v>179</v>
      </c>
      <c r="E53" s="2">
        <v>500</v>
      </c>
      <c r="F53" s="2">
        <v>500</v>
      </c>
      <c r="G53" s="12" t="s">
        <v>255</v>
      </c>
      <c r="H53" s="2">
        <f>E53-F53</f>
        <v>0</v>
      </c>
    </row>
    <row r="54" spans="1:8" s="4" customFormat="1" ht="113.25" customHeight="1">
      <c r="A54" s="6" t="s">
        <v>178</v>
      </c>
      <c r="B54" s="1" t="s">
        <v>10</v>
      </c>
      <c r="C54" s="1">
        <v>1</v>
      </c>
      <c r="D54" s="6" t="s">
        <v>180</v>
      </c>
      <c r="E54" s="2">
        <v>59071</v>
      </c>
      <c r="F54" s="2">
        <v>59071</v>
      </c>
      <c r="G54" s="12" t="s">
        <v>181</v>
      </c>
      <c r="H54" s="2">
        <f aca="true" t="shared" si="6" ref="H54:H117">E54-F54</f>
        <v>0</v>
      </c>
    </row>
    <row r="55" spans="1:8" s="4" customFormat="1" ht="113.25" customHeight="1">
      <c r="A55" s="6" t="s">
        <v>178</v>
      </c>
      <c r="B55" s="1" t="s">
        <v>10</v>
      </c>
      <c r="C55" s="1">
        <v>1</v>
      </c>
      <c r="D55" s="6" t="s">
        <v>179</v>
      </c>
      <c r="E55" s="2">
        <v>840</v>
      </c>
      <c r="F55" s="2">
        <v>840</v>
      </c>
      <c r="G55" s="12" t="s">
        <v>182</v>
      </c>
      <c r="H55" s="2">
        <f t="shared" si="6"/>
        <v>0</v>
      </c>
    </row>
    <row r="56" spans="1:8" s="4" customFormat="1" ht="83.25" customHeight="1">
      <c r="A56" s="6" t="s">
        <v>178</v>
      </c>
      <c r="B56" s="1" t="s">
        <v>10</v>
      </c>
      <c r="C56" s="1">
        <v>1</v>
      </c>
      <c r="D56" s="6" t="s">
        <v>183</v>
      </c>
      <c r="E56" s="2">
        <v>459.84</v>
      </c>
      <c r="F56" s="2">
        <v>459.84</v>
      </c>
      <c r="G56" s="12" t="s">
        <v>184</v>
      </c>
      <c r="H56" s="2">
        <f t="shared" si="6"/>
        <v>0</v>
      </c>
    </row>
    <row r="57" spans="1:8" s="4" customFormat="1" ht="113.25" customHeight="1">
      <c r="A57" s="6" t="s">
        <v>178</v>
      </c>
      <c r="B57" s="1" t="s">
        <v>10</v>
      </c>
      <c r="C57" s="1">
        <v>1</v>
      </c>
      <c r="D57" s="6" t="s">
        <v>185</v>
      </c>
      <c r="E57" s="2">
        <v>775.45</v>
      </c>
      <c r="F57" s="2">
        <v>775.45</v>
      </c>
      <c r="G57" s="12" t="s">
        <v>186</v>
      </c>
      <c r="H57" s="2">
        <f t="shared" si="6"/>
        <v>0</v>
      </c>
    </row>
    <row r="58" spans="1:8" s="4" customFormat="1" ht="113.25" customHeight="1">
      <c r="A58" s="6" t="s">
        <v>178</v>
      </c>
      <c r="B58" s="1" t="s">
        <v>10</v>
      </c>
      <c r="C58" s="1">
        <v>1</v>
      </c>
      <c r="D58" s="6" t="s">
        <v>179</v>
      </c>
      <c r="E58" s="2">
        <v>650</v>
      </c>
      <c r="F58" s="2">
        <v>650</v>
      </c>
      <c r="G58" s="12" t="s">
        <v>187</v>
      </c>
      <c r="H58" s="2">
        <f t="shared" si="6"/>
        <v>0</v>
      </c>
    </row>
    <row r="59" spans="1:8" s="4" customFormat="1" ht="113.25" customHeight="1">
      <c r="A59" s="6" t="s">
        <v>178</v>
      </c>
      <c r="B59" s="1" t="s">
        <v>10</v>
      </c>
      <c r="C59" s="1">
        <v>1</v>
      </c>
      <c r="D59" s="6" t="s">
        <v>179</v>
      </c>
      <c r="E59" s="2">
        <v>135</v>
      </c>
      <c r="F59" s="2">
        <v>135</v>
      </c>
      <c r="G59" s="12" t="s">
        <v>187</v>
      </c>
      <c r="H59" s="2">
        <f t="shared" si="6"/>
        <v>0</v>
      </c>
    </row>
    <row r="60" spans="1:8" s="4" customFormat="1" ht="95.25" customHeight="1">
      <c r="A60" s="6" t="s">
        <v>178</v>
      </c>
      <c r="B60" s="1" t="s">
        <v>10</v>
      </c>
      <c r="C60" s="1">
        <v>1</v>
      </c>
      <c r="D60" s="6" t="s">
        <v>188</v>
      </c>
      <c r="E60" s="2">
        <v>285</v>
      </c>
      <c r="F60" s="2">
        <v>285</v>
      </c>
      <c r="G60" s="12" t="s">
        <v>187</v>
      </c>
      <c r="H60" s="2">
        <f t="shared" si="6"/>
        <v>0</v>
      </c>
    </row>
    <row r="61" spans="1:8" s="4" customFormat="1" ht="113.25" customHeight="1">
      <c r="A61" s="6" t="s">
        <v>178</v>
      </c>
      <c r="B61" s="1" t="s">
        <v>10</v>
      </c>
      <c r="C61" s="1">
        <v>1</v>
      </c>
      <c r="D61" s="6" t="s">
        <v>188</v>
      </c>
      <c r="E61" s="2">
        <v>1557</v>
      </c>
      <c r="F61" s="2">
        <v>1557</v>
      </c>
      <c r="G61" s="12" t="s">
        <v>189</v>
      </c>
      <c r="H61" s="2">
        <f t="shared" si="6"/>
        <v>0</v>
      </c>
    </row>
    <row r="62" spans="1:8" s="4" customFormat="1" ht="81.75" customHeight="1">
      <c r="A62" s="6" t="s">
        <v>178</v>
      </c>
      <c r="B62" s="1" t="s">
        <v>10</v>
      </c>
      <c r="C62" s="1">
        <v>1</v>
      </c>
      <c r="D62" s="6" t="s">
        <v>183</v>
      </c>
      <c r="E62" s="2">
        <v>3766.67</v>
      </c>
      <c r="F62" s="2">
        <v>3766.67</v>
      </c>
      <c r="G62" s="12" t="s">
        <v>184</v>
      </c>
      <c r="H62" s="2">
        <f t="shared" si="6"/>
        <v>0</v>
      </c>
    </row>
    <row r="63" spans="1:8" s="4" customFormat="1" ht="75.75" customHeight="1">
      <c r="A63" s="6" t="s">
        <v>178</v>
      </c>
      <c r="B63" s="1" t="s">
        <v>10</v>
      </c>
      <c r="C63" s="1">
        <v>1</v>
      </c>
      <c r="D63" s="6" t="s">
        <v>183</v>
      </c>
      <c r="E63" s="2">
        <v>9061.15</v>
      </c>
      <c r="F63" s="2">
        <v>9061.15</v>
      </c>
      <c r="G63" s="12" t="s">
        <v>184</v>
      </c>
      <c r="H63" s="2">
        <f t="shared" si="6"/>
        <v>0</v>
      </c>
    </row>
    <row r="64" spans="1:8" s="4" customFormat="1" ht="83.25" customHeight="1">
      <c r="A64" s="6" t="s">
        <v>178</v>
      </c>
      <c r="B64" s="1" t="s">
        <v>10</v>
      </c>
      <c r="C64" s="1">
        <v>1</v>
      </c>
      <c r="D64" s="6" t="s">
        <v>190</v>
      </c>
      <c r="E64" s="2">
        <v>1557</v>
      </c>
      <c r="F64" s="2">
        <v>1557</v>
      </c>
      <c r="G64" s="12" t="s">
        <v>189</v>
      </c>
      <c r="H64" s="2">
        <f t="shared" si="6"/>
        <v>0</v>
      </c>
    </row>
    <row r="65" spans="1:8" s="4" customFormat="1" ht="83.25" customHeight="1">
      <c r="A65" s="6" t="s">
        <v>178</v>
      </c>
      <c r="B65" s="1" t="s">
        <v>10</v>
      </c>
      <c r="C65" s="1">
        <v>1</v>
      </c>
      <c r="D65" s="6" t="s">
        <v>191</v>
      </c>
      <c r="E65" s="2">
        <v>80.14</v>
      </c>
      <c r="F65" s="2">
        <v>80.14</v>
      </c>
      <c r="G65" s="12" t="s">
        <v>184</v>
      </c>
      <c r="H65" s="2">
        <f t="shared" si="6"/>
        <v>0</v>
      </c>
    </row>
    <row r="66" spans="1:8" s="4" customFormat="1" ht="83.25" customHeight="1">
      <c r="A66" s="6" t="s">
        <v>178</v>
      </c>
      <c r="B66" s="1" t="s">
        <v>10</v>
      </c>
      <c r="C66" s="1">
        <v>1</v>
      </c>
      <c r="D66" s="6" t="s">
        <v>192</v>
      </c>
      <c r="E66" s="2">
        <v>20981</v>
      </c>
      <c r="F66" s="2">
        <v>20981</v>
      </c>
      <c r="G66" s="12" t="s">
        <v>193</v>
      </c>
      <c r="H66" s="2">
        <f t="shared" si="6"/>
        <v>0</v>
      </c>
    </row>
    <row r="67" spans="1:8" s="4" customFormat="1" ht="83.25" customHeight="1">
      <c r="A67" s="6" t="s">
        <v>178</v>
      </c>
      <c r="B67" s="1" t="s">
        <v>10</v>
      </c>
      <c r="C67" s="1">
        <v>1</v>
      </c>
      <c r="D67" s="6" t="s">
        <v>192</v>
      </c>
      <c r="E67" s="2">
        <v>1900</v>
      </c>
      <c r="F67" s="2">
        <v>1900</v>
      </c>
      <c r="G67" s="12" t="s">
        <v>194</v>
      </c>
      <c r="H67" s="2">
        <f t="shared" si="6"/>
        <v>0</v>
      </c>
    </row>
    <row r="68" spans="1:8" s="4" customFormat="1" ht="83.25" customHeight="1">
      <c r="A68" s="6" t="s">
        <v>178</v>
      </c>
      <c r="B68" s="1" t="s">
        <v>10</v>
      </c>
      <c r="C68" s="1">
        <v>1</v>
      </c>
      <c r="D68" s="6" t="s">
        <v>192</v>
      </c>
      <c r="E68" s="2">
        <v>1875</v>
      </c>
      <c r="F68" s="2">
        <v>1875</v>
      </c>
      <c r="G68" s="12" t="s">
        <v>194</v>
      </c>
      <c r="H68" s="2">
        <f t="shared" si="6"/>
        <v>0</v>
      </c>
    </row>
    <row r="69" spans="1:8" s="4" customFormat="1" ht="102.75" customHeight="1">
      <c r="A69" s="6" t="s">
        <v>178</v>
      </c>
      <c r="B69" s="1" t="s">
        <v>10</v>
      </c>
      <c r="C69" s="1">
        <v>1</v>
      </c>
      <c r="D69" s="6" t="s">
        <v>183</v>
      </c>
      <c r="E69" s="2">
        <v>20640</v>
      </c>
      <c r="F69" s="2">
        <v>20640</v>
      </c>
      <c r="G69" s="12" t="s">
        <v>256</v>
      </c>
      <c r="H69" s="2">
        <f t="shared" si="6"/>
        <v>0</v>
      </c>
    </row>
    <row r="70" spans="1:8" s="4" customFormat="1" ht="83.25" customHeight="1">
      <c r="A70" s="6" t="s">
        <v>178</v>
      </c>
      <c r="B70" s="1" t="s">
        <v>10</v>
      </c>
      <c r="C70" s="1">
        <v>1</v>
      </c>
      <c r="D70" s="6" t="s">
        <v>195</v>
      </c>
      <c r="E70" s="2">
        <v>8943.41</v>
      </c>
      <c r="F70" s="2">
        <v>8943.41</v>
      </c>
      <c r="G70" s="12" t="s">
        <v>196</v>
      </c>
      <c r="H70" s="2">
        <f t="shared" si="6"/>
        <v>0</v>
      </c>
    </row>
    <row r="71" spans="1:8" s="4" customFormat="1" ht="83.25" customHeight="1">
      <c r="A71" s="6" t="s">
        <v>178</v>
      </c>
      <c r="B71" s="1" t="s">
        <v>10</v>
      </c>
      <c r="C71" s="1">
        <v>1</v>
      </c>
      <c r="D71" s="6" t="s">
        <v>197</v>
      </c>
      <c r="E71" s="2">
        <v>30405.5</v>
      </c>
      <c r="F71" s="2">
        <v>30405.5</v>
      </c>
      <c r="G71" s="12" t="s">
        <v>184</v>
      </c>
      <c r="H71" s="2">
        <f t="shared" si="6"/>
        <v>0</v>
      </c>
    </row>
    <row r="72" spans="1:8" s="4" customFormat="1" ht="83.25" customHeight="1">
      <c r="A72" s="6" t="s">
        <v>178</v>
      </c>
      <c r="B72" s="1" t="s">
        <v>10</v>
      </c>
      <c r="C72" s="1">
        <v>1</v>
      </c>
      <c r="D72" s="6" t="s">
        <v>198</v>
      </c>
      <c r="E72" s="2">
        <v>522</v>
      </c>
      <c r="F72" s="2">
        <v>522</v>
      </c>
      <c r="G72" s="12" t="s">
        <v>184</v>
      </c>
      <c r="H72" s="2">
        <f t="shared" si="6"/>
        <v>0</v>
      </c>
    </row>
    <row r="73" spans="1:8" s="4" customFormat="1" ht="83.25" customHeight="1">
      <c r="A73" s="6" t="s">
        <v>178</v>
      </c>
      <c r="B73" s="1" t="s">
        <v>10</v>
      </c>
      <c r="C73" s="1">
        <v>1</v>
      </c>
      <c r="D73" s="6" t="s">
        <v>197</v>
      </c>
      <c r="E73" s="2">
        <v>2650.8</v>
      </c>
      <c r="F73" s="2">
        <v>2650.8</v>
      </c>
      <c r="G73" s="12" t="s">
        <v>184</v>
      </c>
      <c r="H73" s="2">
        <f t="shared" si="6"/>
        <v>0</v>
      </c>
    </row>
    <row r="74" spans="1:8" s="4" customFormat="1" ht="83.25" customHeight="1">
      <c r="A74" s="6" t="s">
        <v>178</v>
      </c>
      <c r="B74" s="1" t="s">
        <v>10</v>
      </c>
      <c r="C74" s="1">
        <v>1</v>
      </c>
      <c r="D74" s="6" t="s">
        <v>198</v>
      </c>
      <c r="E74" s="2">
        <v>2354</v>
      </c>
      <c r="F74" s="2">
        <v>2354</v>
      </c>
      <c r="G74" s="12" t="s">
        <v>184</v>
      </c>
      <c r="H74" s="2">
        <f t="shared" si="6"/>
        <v>0</v>
      </c>
    </row>
    <row r="75" spans="1:8" s="4" customFormat="1" ht="83.25" customHeight="1">
      <c r="A75" s="6" t="s">
        <v>178</v>
      </c>
      <c r="B75" s="1" t="s">
        <v>10</v>
      </c>
      <c r="C75" s="1">
        <v>1</v>
      </c>
      <c r="D75" s="6" t="s">
        <v>199</v>
      </c>
      <c r="E75" s="2">
        <v>138000</v>
      </c>
      <c r="F75" s="2">
        <v>138000</v>
      </c>
      <c r="G75" s="12" t="s">
        <v>200</v>
      </c>
      <c r="H75" s="2">
        <f t="shared" si="6"/>
        <v>0</v>
      </c>
    </row>
    <row r="76" spans="1:8" s="4" customFormat="1" ht="83.25" customHeight="1">
      <c r="A76" s="6" t="s">
        <v>178</v>
      </c>
      <c r="B76" s="1" t="s">
        <v>10</v>
      </c>
      <c r="C76" s="1">
        <v>1</v>
      </c>
      <c r="D76" s="6" t="s">
        <v>201</v>
      </c>
      <c r="E76" s="2">
        <v>55117.16</v>
      </c>
      <c r="F76" s="2">
        <v>55117.16</v>
      </c>
      <c r="G76" s="12" t="s">
        <v>202</v>
      </c>
      <c r="H76" s="2">
        <f t="shared" si="6"/>
        <v>0</v>
      </c>
    </row>
    <row r="77" spans="1:8" s="4" customFormat="1" ht="123.75" customHeight="1">
      <c r="A77" s="6" t="s">
        <v>178</v>
      </c>
      <c r="B77" s="1" t="s">
        <v>10</v>
      </c>
      <c r="C77" s="1">
        <v>1</v>
      </c>
      <c r="D77" s="6" t="s">
        <v>203</v>
      </c>
      <c r="E77" s="2">
        <v>3991</v>
      </c>
      <c r="F77" s="2">
        <v>3991</v>
      </c>
      <c r="G77" s="12" t="s">
        <v>204</v>
      </c>
      <c r="H77" s="2">
        <f t="shared" si="6"/>
        <v>0</v>
      </c>
    </row>
    <row r="78" spans="1:8" s="4" customFormat="1" ht="83.25" customHeight="1">
      <c r="A78" s="6" t="s">
        <v>178</v>
      </c>
      <c r="B78" s="1" t="s">
        <v>10</v>
      </c>
      <c r="C78" s="1">
        <v>1</v>
      </c>
      <c r="D78" s="6" t="s">
        <v>205</v>
      </c>
      <c r="E78" s="2">
        <v>1550</v>
      </c>
      <c r="F78" s="2">
        <v>1550</v>
      </c>
      <c r="G78" s="12" t="s">
        <v>206</v>
      </c>
      <c r="H78" s="2">
        <f t="shared" si="6"/>
        <v>0</v>
      </c>
    </row>
    <row r="79" spans="1:8" s="4" customFormat="1" ht="83.25" customHeight="1">
      <c r="A79" s="6" t="s">
        <v>178</v>
      </c>
      <c r="B79" s="1" t="s">
        <v>10</v>
      </c>
      <c r="C79" s="1">
        <v>1</v>
      </c>
      <c r="D79" s="6" t="s">
        <v>207</v>
      </c>
      <c r="E79" s="2">
        <v>5500</v>
      </c>
      <c r="F79" s="2">
        <v>5500</v>
      </c>
      <c r="G79" s="12" t="s">
        <v>208</v>
      </c>
      <c r="H79" s="2">
        <f t="shared" si="6"/>
        <v>0</v>
      </c>
    </row>
    <row r="80" spans="1:8" s="4" customFormat="1" ht="83.25" customHeight="1">
      <c r="A80" s="6" t="s">
        <v>178</v>
      </c>
      <c r="B80" s="1" t="s">
        <v>10</v>
      </c>
      <c r="C80" s="1">
        <v>1</v>
      </c>
      <c r="D80" s="6" t="s">
        <v>209</v>
      </c>
      <c r="E80" s="2">
        <v>300</v>
      </c>
      <c r="F80" s="2">
        <v>300</v>
      </c>
      <c r="G80" s="12" t="s">
        <v>210</v>
      </c>
      <c r="H80" s="2">
        <f t="shared" si="6"/>
        <v>0</v>
      </c>
    </row>
    <row r="81" spans="1:8" s="4" customFormat="1" ht="83.25" customHeight="1">
      <c r="A81" s="6" t="s">
        <v>178</v>
      </c>
      <c r="B81" s="1" t="s">
        <v>10</v>
      </c>
      <c r="C81" s="1">
        <v>1</v>
      </c>
      <c r="D81" s="6" t="s">
        <v>211</v>
      </c>
      <c r="E81" s="2">
        <v>18900</v>
      </c>
      <c r="F81" s="2">
        <v>18900</v>
      </c>
      <c r="G81" s="12" t="s">
        <v>212</v>
      </c>
      <c r="H81" s="2">
        <f t="shared" si="6"/>
        <v>0</v>
      </c>
    </row>
    <row r="82" spans="1:8" s="4" customFormat="1" ht="83.25" customHeight="1">
      <c r="A82" s="6" t="s">
        <v>178</v>
      </c>
      <c r="B82" s="1" t="s">
        <v>10</v>
      </c>
      <c r="C82" s="1">
        <v>1</v>
      </c>
      <c r="D82" s="6" t="s">
        <v>197</v>
      </c>
      <c r="E82" s="2">
        <v>1273.98</v>
      </c>
      <c r="F82" s="2">
        <v>1273.98</v>
      </c>
      <c r="G82" s="12" t="s">
        <v>184</v>
      </c>
      <c r="H82" s="2">
        <f t="shared" si="6"/>
        <v>0</v>
      </c>
    </row>
    <row r="83" spans="1:8" s="4" customFormat="1" ht="83.25" customHeight="1">
      <c r="A83" s="6" t="s">
        <v>178</v>
      </c>
      <c r="B83" s="1" t="s">
        <v>10</v>
      </c>
      <c r="C83" s="1">
        <v>1</v>
      </c>
      <c r="D83" s="6" t="s">
        <v>213</v>
      </c>
      <c r="E83" s="2">
        <v>943.74</v>
      </c>
      <c r="F83" s="2">
        <v>943.74</v>
      </c>
      <c r="G83" s="12" t="s">
        <v>214</v>
      </c>
      <c r="H83" s="2">
        <f t="shared" si="6"/>
        <v>0</v>
      </c>
    </row>
    <row r="84" spans="1:8" s="4" customFormat="1" ht="83.25" customHeight="1">
      <c r="A84" s="6" t="s">
        <v>178</v>
      </c>
      <c r="B84" s="1" t="s">
        <v>10</v>
      </c>
      <c r="C84" s="1">
        <v>1</v>
      </c>
      <c r="D84" s="6" t="s">
        <v>205</v>
      </c>
      <c r="E84" s="2">
        <v>5000</v>
      </c>
      <c r="F84" s="2">
        <v>5000</v>
      </c>
      <c r="G84" s="12" t="s">
        <v>206</v>
      </c>
      <c r="H84" s="2">
        <f t="shared" si="6"/>
        <v>0</v>
      </c>
    </row>
    <row r="85" spans="1:8" s="4" customFormat="1" ht="83.25" customHeight="1">
      <c r="A85" s="6" t="s">
        <v>178</v>
      </c>
      <c r="B85" s="1" t="s">
        <v>10</v>
      </c>
      <c r="C85" s="1">
        <v>1</v>
      </c>
      <c r="D85" s="6" t="s">
        <v>205</v>
      </c>
      <c r="E85" s="2">
        <v>4780</v>
      </c>
      <c r="F85" s="2">
        <v>4780</v>
      </c>
      <c r="G85" s="12" t="s">
        <v>206</v>
      </c>
      <c r="H85" s="2">
        <f t="shared" si="6"/>
        <v>0</v>
      </c>
    </row>
    <row r="86" spans="1:8" s="4" customFormat="1" ht="83.25" customHeight="1">
      <c r="A86" s="6" t="s">
        <v>178</v>
      </c>
      <c r="B86" s="1" t="s">
        <v>10</v>
      </c>
      <c r="C86" s="1">
        <v>1</v>
      </c>
      <c r="D86" s="6" t="s">
        <v>215</v>
      </c>
      <c r="E86" s="2">
        <v>10114.92</v>
      </c>
      <c r="F86" s="2">
        <v>10114.92</v>
      </c>
      <c r="G86" s="12" t="s">
        <v>214</v>
      </c>
      <c r="H86" s="2">
        <f t="shared" si="6"/>
        <v>0</v>
      </c>
    </row>
    <row r="87" spans="1:8" s="4" customFormat="1" ht="83.25" customHeight="1">
      <c r="A87" s="6" t="s">
        <v>178</v>
      </c>
      <c r="B87" s="1" t="s">
        <v>10</v>
      </c>
      <c r="C87" s="1">
        <v>1</v>
      </c>
      <c r="D87" s="6" t="s">
        <v>213</v>
      </c>
      <c r="E87" s="2">
        <v>943.74</v>
      </c>
      <c r="F87" s="2">
        <v>943.74</v>
      </c>
      <c r="G87" s="12" t="s">
        <v>214</v>
      </c>
      <c r="H87" s="2">
        <f t="shared" si="6"/>
        <v>0</v>
      </c>
    </row>
    <row r="88" spans="1:8" s="4" customFormat="1" ht="83.25" customHeight="1">
      <c r="A88" s="6" t="s">
        <v>178</v>
      </c>
      <c r="B88" s="1" t="s">
        <v>10</v>
      </c>
      <c r="C88" s="1">
        <v>1</v>
      </c>
      <c r="D88" s="6" t="s">
        <v>197</v>
      </c>
      <c r="E88" s="2">
        <v>146.46</v>
      </c>
      <c r="F88" s="2">
        <v>146.46</v>
      </c>
      <c r="G88" s="12" t="s">
        <v>184</v>
      </c>
      <c r="H88" s="2">
        <f t="shared" si="6"/>
        <v>0</v>
      </c>
    </row>
    <row r="89" spans="1:8" s="4" customFormat="1" ht="83.25" customHeight="1">
      <c r="A89" s="6" t="s">
        <v>178</v>
      </c>
      <c r="B89" s="1" t="s">
        <v>10</v>
      </c>
      <c r="C89" s="1">
        <v>1</v>
      </c>
      <c r="D89" s="6" t="s">
        <v>198</v>
      </c>
      <c r="E89" s="2">
        <v>6699.59</v>
      </c>
      <c r="F89" s="2">
        <v>6699.59</v>
      </c>
      <c r="G89" s="12" t="s">
        <v>216</v>
      </c>
      <c r="H89" s="2">
        <f t="shared" si="6"/>
        <v>0</v>
      </c>
    </row>
    <row r="90" spans="1:8" s="4" customFormat="1" ht="83.25" customHeight="1">
      <c r="A90" s="6" t="s">
        <v>178</v>
      </c>
      <c r="B90" s="1" t="s">
        <v>10</v>
      </c>
      <c r="C90" s="1">
        <v>1</v>
      </c>
      <c r="D90" s="6" t="s">
        <v>209</v>
      </c>
      <c r="E90" s="2">
        <v>120</v>
      </c>
      <c r="F90" s="2">
        <v>120</v>
      </c>
      <c r="G90" s="12" t="s">
        <v>210</v>
      </c>
      <c r="H90" s="2">
        <f t="shared" si="6"/>
        <v>0</v>
      </c>
    </row>
    <row r="91" spans="1:8" s="4" customFormat="1" ht="83.25" customHeight="1">
      <c r="A91" s="6" t="s">
        <v>178</v>
      </c>
      <c r="B91" s="1" t="s">
        <v>10</v>
      </c>
      <c r="C91" s="1">
        <v>1</v>
      </c>
      <c r="D91" s="6" t="s">
        <v>209</v>
      </c>
      <c r="E91" s="2">
        <v>819</v>
      </c>
      <c r="F91" s="2">
        <v>819</v>
      </c>
      <c r="G91" s="12" t="s">
        <v>210</v>
      </c>
      <c r="H91" s="2">
        <f t="shared" si="6"/>
        <v>0</v>
      </c>
    </row>
    <row r="92" spans="1:8" s="4" customFormat="1" ht="83.25" customHeight="1">
      <c r="A92" s="6" t="s">
        <v>178</v>
      </c>
      <c r="B92" s="1" t="s">
        <v>10</v>
      </c>
      <c r="C92" s="1">
        <v>1</v>
      </c>
      <c r="D92" s="6" t="s">
        <v>217</v>
      </c>
      <c r="E92" s="2">
        <v>2831.35</v>
      </c>
      <c r="F92" s="2">
        <v>2831.35</v>
      </c>
      <c r="G92" s="12" t="s">
        <v>184</v>
      </c>
      <c r="H92" s="2">
        <f t="shared" si="6"/>
        <v>0</v>
      </c>
    </row>
    <row r="93" spans="1:8" s="4" customFormat="1" ht="83.25" customHeight="1">
      <c r="A93" s="6" t="s">
        <v>178</v>
      </c>
      <c r="B93" s="1" t="s">
        <v>10</v>
      </c>
      <c r="C93" s="1">
        <v>1</v>
      </c>
      <c r="D93" s="6" t="s">
        <v>197</v>
      </c>
      <c r="E93" s="2">
        <v>26649.22</v>
      </c>
      <c r="F93" s="2">
        <v>26649.22</v>
      </c>
      <c r="G93" s="12" t="s">
        <v>184</v>
      </c>
      <c r="H93" s="2">
        <f t="shared" si="6"/>
        <v>0</v>
      </c>
    </row>
    <row r="94" spans="1:8" s="4" customFormat="1" ht="83.25" customHeight="1">
      <c r="A94" s="6" t="s">
        <v>178</v>
      </c>
      <c r="B94" s="1" t="s">
        <v>10</v>
      </c>
      <c r="C94" s="1">
        <v>1</v>
      </c>
      <c r="D94" s="6" t="s">
        <v>211</v>
      </c>
      <c r="E94" s="2">
        <v>1719.8</v>
      </c>
      <c r="F94" s="2">
        <v>1719.8</v>
      </c>
      <c r="G94" s="12" t="s">
        <v>218</v>
      </c>
      <c r="H94" s="2">
        <f t="shared" si="6"/>
        <v>0</v>
      </c>
    </row>
    <row r="95" spans="1:8" s="4" customFormat="1" ht="126.75" customHeight="1">
      <c r="A95" s="6" t="s">
        <v>178</v>
      </c>
      <c r="B95" s="1" t="s">
        <v>10</v>
      </c>
      <c r="C95" s="1">
        <v>1</v>
      </c>
      <c r="D95" s="6" t="s">
        <v>219</v>
      </c>
      <c r="E95" s="2">
        <v>2977.2</v>
      </c>
      <c r="F95" s="2">
        <v>2977.2</v>
      </c>
      <c r="G95" s="12" t="s">
        <v>220</v>
      </c>
      <c r="H95" s="2">
        <f t="shared" si="6"/>
        <v>0</v>
      </c>
    </row>
    <row r="96" spans="1:8" s="4" customFormat="1" ht="83.25" customHeight="1">
      <c r="A96" s="6" t="s">
        <v>178</v>
      </c>
      <c r="B96" s="1" t="s">
        <v>10</v>
      </c>
      <c r="C96" s="1">
        <v>1</v>
      </c>
      <c r="D96" s="6" t="s">
        <v>221</v>
      </c>
      <c r="E96" s="2">
        <v>2939.17</v>
      </c>
      <c r="F96" s="2">
        <v>2939.17</v>
      </c>
      <c r="G96" s="12" t="s">
        <v>222</v>
      </c>
      <c r="H96" s="2">
        <f t="shared" si="6"/>
        <v>0</v>
      </c>
    </row>
    <row r="97" spans="1:8" s="4" customFormat="1" ht="83.25" customHeight="1">
      <c r="A97" s="6" t="s">
        <v>178</v>
      </c>
      <c r="B97" s="1" t="s">
        <v>10</v>
      </c>
      <c r="C97" s="1">
        <v>1</v>
      </c>
      <c r="D97" s="6" t="s">
        <v>205</v>
      </c>
      <c r="E97" s="2">
        <v>2960</v>
      </c>
      <c r="F97" s="2">
        <v>2960</v>
      </c>
      <c r="G97" s="12" t="s">
        <v>223</v>
      </c>
      <c r="H97" s="2">
        <f t="shared" si="6"/>
        <v>0</v>
      </c>
    </row>
    <row r="98" spans="1:8" s="4" customFormat="1" ht="83.25" customHeight="1">
      <c r="A98" s="6" t="s">
        <v>178</v>
      </c>
      <c r="B98" s="1" t="s">
        <v>10</v>
      </c>
      <c r="C98" s="1">
        <v>1</v>
      </c>
      <c r="D98" s="6" t="s">
        <v>205</v>
      </c>
      <c r="E98" s="2">
        <v>12010</v>
      </c>
      <c r="F98" s="2">
        <v>12010</v>
      </c>
      <c r="G98" s="12" t="s">
        <v>223</v>
      </c>
      <c r="H98" s="2">
        <f t="shared" si="6"/>
        <v>0</v>
      </c>
    </row>
    <row r="99" spans="1:8" s="4" customFormat="1" ht="117.75" customHeight="1">
      <c r="A99" s="6" t="s">
        <v>178</v>
      </c>
      <c r="B99" s="1" t="s">
        <v>10</v>
      </c>
      <c r="C99" s="1">
        <v>1</v>
      </c>
      <c r="D99" s="6" t="s">
        <v>203</v>
      </c>
      <c r="E99" s="2">
        <v>8250</v>
      </c>
      <c r="F99" s="2">
        <v>8250</v>
      </c>
      <c r="G99" s="12" t="s">
        <v>220</v>
      </c>
      <c r="H99" s="2">
        <f t="shared" si="6"/>
        <v>0</v>
      </c>
    </row>
    <row r="100" spans="1:8" s="4" customFormat="1" ht="83.25" customHeight="1">
      <c r="A100" s="6" t="s">
        <v>178</v>
      </c>
      <c r="B100" s="1" t="s">
        <v>10</v>
      </c>
      <c r="C100" s="1">
        <v>1</v>
      </c>
      <c r="D100" s="6" t="s">
        <v>209</v>
      </c>
      <c r="E100" s="2">
        <v>200</v>
      </c>
      <c r="F100" s="2">
        <v>200</v>
      </c>
      <c r="G100" s="12" t="s">
        <v>224</v>
      </c>
      <c r="H100" s="2">
        <f t="shared" si="6"/>
        <v>0</v>
      </c>
    </row>
    <row r="101" spans="1:8" s="4" customFormat="1" ht="83.25" customHeight="1">
      <c r="A101" s="6" t="s">
        <v>178</v>
      </c>
      <c r="B101" s="1" t="s">
        <v>10</v>
      </c>
      <c r="C101" s="1">
        <v>1</v>
      </c>
      <c r="D101" s="6" t="s">
        <v>225</v>
      </c>
      <c r="E101" s="2">
        <v>68384</v>
      </c>
      <c r="F101" s="2">
        <v>68384</v>
      </c>
      <c r="G101" s="12" t="s">
        <v>226</v>
      </c>
      <c r="H101" s="2">
        <f t="shared" si="6"/>
        <v>0</v>
      </c>
    </row>
    <row r="102" spans="1:8" s="4" customFormat="1" ht="83.25" customHeight="1">
      <c r="A102" s="6" t="s">
        <v>178</v>
      </c>
      <c r="B102" s="1" t="s">
        <v>10</v>
      </c>
      <c r="C102" s="1">
        <v>1</v>
      </c>
      <c r="D102" s="6" t="s">
        <v>197</v>
      </c>
      <c r="E102" s="2">
        <v>318.54</v>
      </c>
      <c r="F102" s="2">
        <v>318.54</v>
      </c>
      <c r="G102" s="12" t="s">
        <v>184</v>
      </c>
      <c r="H102" s="2">
        <f t="shared" si="6"/>
        <v>0</v>
      </c>
    </row>
    <row r="103" spans="1:8" s="4" customFormat="1" ht="83.25" customHeight="1">
      <c r="A103" s="6" t="s">
        <v>178</v>
      </c>
      <c r="B103" s="1" t="s">
        <v>10</v>
      </c>
      <c r="C103" s="1">
        <v>1</v>
      </c>
      <c r="D103" s="6" t="s">
        <v>217</v>
      </c>
      <c r="E103" s="2">
        <v>199.02</v>
      </c>
      <c r="F103" s="2">
        <v>199.02</v>
      </c>
      <c r="G103" s="12" t="s">
        <v>184</v>
      </c>
      <c r="H103" s="2">
        <f t="shared" si="6"/>
        <v>0</v>
      </c>
    </row>
    <row r="104" spans="1:8" s="4" customFormat="1" ht="83.25" customHeight="1">
      <c r="A104" s="6" t="s">
        <v>178</v>
      </c>
      <c r="B104" s="1" t="s">
        <v>10</v>
      </c>
      <c r="C104" s="1">
        <v>1</v>
      </c>
      <c r="D104" s="6" t="s">
        <v>205</v>
      </c>
      <c r="E104" s="2">
        <v>19126</v>
      </c>
      <c r="F104" s="2">
        <v>19126</v>
      </c>
      <c r="G104" s="12" t="s">
        <v>227</v>
      </c>
      <c r="H104" s="2">
        <f t="shared" si="6"/>
        <v>0</v>
      </c>
    </row>
    <row r="105" spans="1:8" s="4" customFormat="1" ht="83.25" customHeight="1">
      <c r="A105" s="6" t="s">
        <v>178</v>
      </c>
      <c r="B105" s="1" t="s">
        <v>10</v>
      </c>
      <c r="C105" s="1">
        <v>1</v>
      </c>
      <c r="D105" s="6" t="s">
        <v>197</v>
      </c>
      <c r="E105" s="2">
        <v>17975.17</v>
      </c>
      <c r="F105" s="2">
        <v>17975.17</v>
      </c>
      <c r="G105" s="12" t="s">
        <v>184</v>
      </c>
      <c r="H105" s="2">
        <f t="shared" si="6"/>
        <v>0</v>
      </c>
    </row>
    <row r="106" spans="1:8" s="4" customFormat="1" ht="83.25" customHeight="1">
      <c r="A106" s="6" t="s">
        <v>178</v>
      </c>
      <c r="B106" s="1" t="s">
        <v>10</v>
      </c>
      <c r="C106" s="1">
        <v>1</v>
      </c>
      <c r="D106" s="6" t="s">
        <v>198</v>
      </c>
      <c r="E106" s="2">
        <v>360.02</v>
      </c>
      <c r="F106" s="2">
        <v>360.02</v>
      </c>
      <c r="G106" s="12" t="s">
        <v>184</v>
      </c>
      <c r="H106" s="2">
        <f t="shared" si="6"/>
        <v>0</v>
      </c>
    </row>
    <row r="107" spans="1:8" s="4" customFormat="1" ht="83.25" customHeight="1">
      <c r="A107" s="6" t="s">
        <v>178</v>
      </c>
      <c r="B107" s="1" t="s">
        <v>10</v>
      </c>
      <c r="C107" s="1">
        <v>1</v>
      </c>
      <c r="D107" s="6" t="s">
        <v>198</v>
      </c>
      <c r="E107" s="2">
        <v>3463.68</v>
      </c>
      <c r="F107" s="2">
        <v>3463.68</v>
      </c>
      <c r="G107" s="12" t="s">
        <v>184</v>
      </c>
      <c r="H107" s="2">
        <f t="shared" si="6"/>
        <v>0</v>
      </c>
    </row>
    <row r="108" spans="1:8" s="4" customFormat="1" ht="83.25" customHeight="1">
      <c r="A108" s="6" t="s">
        <v>178</v>
      </c>
      <c r="B108" s="1" t="s">
        <v>10</v>
      </c>
      <c r="C108" s="1">
        <v>1</v>
      </c>
      <c r="D108" s="6" t="s">
        <v>207</v>
      </c>
      <c r="E108" s="2">
        <v>3722</v>
      </c>
      <c r="F108" s="2">
        <v>3722</v>
      </c>
      <c r="G108" s="12" t="s">
        <v>184</v>
      </c>
      <c r="H108" s="2">
        <f t="shared" si="6"/>
        <v>0</v>
      </c>
    </row>
    <row r="109" spans="1:8" s="4" customFormat="1" ht="83.25" customHeight="1">
      <c r="A109" s="6" t="s">
        <v>178</v>
      </c>
      <c r="B109" s="1" t="s">
        <v>10</v>
      </c>
      <c r="C109" s="1">
        <v>1</v>
      </c>
      <c r="D109" s="6" t="s">
        <v>205</v>
      </c>
      <c r="E109" s="2">
        <v>840</v>
      </c>
      <c r="F109" s="2">
        <v>840</v>
      </c>
      <c r="G109" s="12" t="s">
        <v>223</v>
      </c>
      <c r="H109" s="2">
        <f t="shared" si="6"/>
        <v>0</v>
      </c>
    </row>
    <row r="110" spans="1:8" s="4" customFormat="1" ht="83.25" customHeight="1">
      <c r="A110" s="6" t="s">
        <v>178</v>
      </c>
      <c r="B110" s="1" t="s">
        <v>10</v>
      </c>
      <c r="C110" s="1">
        <v>1</v>
      </c>
      <c r="D110" s="6" t="s">
        <v>205</v>
      </c>
      <c r="E110" s="2">
        <v>3350</v>
      </c>
      <c r="F110" s="2">
        <v>3350</v>
      </c>
      <c r="G110" s="12" t="s">
        <v>223</v>
      </c>
      <c r="H110" s="2">
        <f t="shared" si="6"/>
        <v>0</v>
      </c>
    </row>
    <row r="111" spans="1:8" s="4" customFormat="1" ht="83.25" customHeight="1">
      <c r="A111" s="6" t="s">
        <v>178</v>
      </c>
      <c r="B111" s="1" t="s">
        <v>10</v>
      </c>
      <c r="C111" s="1">
        <v>1</v>
      </c>
      <c r="D111" s="6" t="s">
        <v>225</v>
      </c>
      <c r="E111" s="2">
        <v>30815</v>
      </c>
      <c r="F111" s="2">
        <v>30815</v>
      </c>
      <c r="G111" s="12" t="s">
        <v>228</v>
      </c>
      <c r="H111" s="2">
        <f t="shared" si="6"/>
        <v>0</v>
      </c>
    </row>
    <row r="112" spans="1:8" s="4" customFormat="1" ht="83.25" customHeight="1">
      <c r="A112" s="6" t="s">
        <v>178</v>
      </c>
      <c r="B112" s="1" t="s">
        <v>10</v>
      </c>
      <c r="C112" s="1">
        <v>1</v>
      </c>
      <c r="D112" s="6" t="s">
        <v>229</v>
      </c>
      <c r="E112" s="2">
        <v>10500</v>
      </c>
      <c r="F112" s="2">
        <v>10500</v>
      </c>
      <c r="G112" s="12" t="s">
        <v>230</v>
      </c>
      <c r="H112" s="2">
        <f t="shared" si="6"/>
        <v>0</v>
      </c>
    </row>
    <row r="113" spans="1:8" s="4" customFormat="1" ht="105.75" customHeight="1">
      <c r="A113" s="6" t="s">
        <v>178</v>
      </c>
      <c r="B113" s="1" t="s">
        <v>10</v>
      </c>
      <c r="C113" s="1">
        <v>1</v>
      </c>
      <c r="D113" s="6" t="s">
        <v>229</v>
      </c>
      <c r="E113" s="2">
        <v>4700</v>
      </c>
      <c r="F113" s="2">
        <v>4700</v>
      </c>
      <c r="G113" s="12" t="s">
        <v>231</v>
      </c>
      <c r="H113" s="2">
        <f t="shared" si="6"/>
        <v>0</v>
      </c>
    </row>
    <row r="114" spans="1:8" s="4" customFormat="1" ht="108.75" customHeight="1">
      <c r="A114" s="6" t="s">
        <v>178</v>
      </c>
      <c r="B114" s="1" t="s">
        <v>10</v>
      </c>
      <c r="C114" s="1">
        <v>1</v>
      </c>
      <c r="D114" s="6" t="s">
        <v>229</v>
      </c>
      <c r="E114" s="2">
        <v>7850</v>
      </c>
      <c r="F114" s="2">
        <v>7850</v>
      </c>
      <c r="G114" s="12" t="s">
        <v>231</v>
      </c>
      <c r="H114" s="2">
        <f t="shared" si="6"/>
        <v>0</v>
      </c>
    </row>
    <row r="115" spans="1:8" s="4" customFormat="1" ht="83.25" customHeight="1">
      <c r="A115" s="6" t="s">
        <v>178</v>
      </c>
      <c r="B115" s="1" t="s">
        <v>10</v>
      </c>
      <c r="C115" s="1">
        <v>1</v>
      </c>
      <c r="D115" s="6" t="s">
        <v>232</v>
      </c>
      <c r="E115" s="2">
        <v>62902</v>
      </c>
      <c r="F115" s="2">
        <v>62902</v>
      </c>
      <c r="G115" s="12" t="s">
        <v>233</v>
      </c>
      <c r="H115" s="2">
        <f t="shared" si="6"/>
        <v>0</v>
      </c>
    </row>
    <row r="116" spans="1:8" s="4" customFormat="1" ht="83.25" customHeight="1">
      <c r="A116" s="6" t="s">
        <v>178</v>
      </c>
      <c r="B116" s="1" t="s">
        <v>10</v>
      </c>
      <c r="C116" s="1">
        <v>1</v>
      </c>
      <c r="D116" s="6" t="s">
        <v>221</v>
      </c>
      <c r="E116" s="2">
        <v>2449.6</v>
      </c>
      <c r="F116" s="2">
        <v>2449.6</v>
      </c>
      <c r="G116" s="12" t="s">
        <v>222</v>
      </c>
      <c r="H116" s="2">
        <f t="shared" si="6"/>
        <v>0</v>
      </c>
    </row>
    <row r="117" spans="1:8" s="4" customFormat="1" ht="83.25" customHeight="1">
      <c r="A117" s="6" t="s">
        <v>178</v>
      </c>
      <c r="B117" s="1" t="s">
        <v>10</v>
      </c>
      <c r="C117" s="1">
        <v>1</v>
      </c>
      <c r="D117" s="6" t="s">
        <v>234</v>
      </c>
      <c r="E117" s="2">
        <v>654</v>
      </c>
      <c r="F117" s="2">
        <v>654</v>
      </c>
      <c r="G117" s="12" t="s">
        <v>235</v>
      </c>
      <c r="H117" s="2">
        <f t="shared" si="6"/>
        <v>0</v>
      </c>
    </row>
    <row r="118" spans="1:8" s="4" customFormat="1" ht="83.25" customHeight="1">
      <c r="A118" s="6" t="s">
        <v>178</v>
      </c>
      <c r="B118" s="1" t="s">
        <v>10</v>
      </c>
      <c r="C118" s="1">
        <v>1</v>
      </c>
      <c r="D118" s="6" t="s">
        <v>207</v>
      </c>
      <c r="E118" s="2">
        <v>36000</v>
      </c>
      <c r="F118" s="2">
        <v>36000</v>
      </c>
      <c r="G118" s="12" t="s">
        <v>236</v>
      </c>
      <c r="H118" s="2">
        <f aca="true" t="shared" si="7" ref="H118:H146">E118-F118</f>
        <v>0</v>
      </c>
    </row>
    <row r="119" spans="1:8" s="4" customFormat="1" ht="83.25" customHeight="1">
      <c r="A119" s="6" t="s">
        <v>178</v>
      </c>
      <c r="B119" s="1" t="s">
        <v>10</v>
      </c>
      <c r="C119" s="1">
        <v>1</v>
      </c>
      <c r="D119" s="6" t="s">
        <v>213</v>
      </c>
      <c r="E119" s="2">
        <v>943.74</v>
      </c>
      <c r="F119" s="2">
        <v>943.74</v>
      </c>
      <c r="G119" s="12" t="s">
        <v>237</v>
      </c>
      <c r="H119" s="2">
        <f t="shared" si="7"/>
        <v>0</v>
      </c>
    </row>
    <row r="120" spans="1:8" s="4" customFormat="1" ht="83.25" customHeight="1">
      <c r="A120" s="6" t="s">
        <v>178</v>
      </c>
      <c r="B120" s="1" t="s">
        <v>10</v>
      </c>
      <c r="C120" s="1">
        <v>1</v>
      </c>
      <c r="D120" s="6" t="s">
        <v>238</v>
      </c>
      <c r="E120" s="2">
        <v>6489.53</v>
      </c>
      <c r="F120" s="2">
        <v>6489.53</v>
      </c>
      <c r="G120" s="12" t="s">
        <v>239</v>
      </c>
      <c r="H120" s="2">
        <f t="shared" si="7"/>
        <v>0</v>
      </c>
    </row>
    <row r="121" spans="1:8" s="4" customFormat="1" ht="83.25" customHeight="1">
      <c r="A121" s="6" t="s">
        <v>178</v>
      </c>
      <c r="B121" s="1" t="s">
        <v>10</v>
      </c>
      <c r="C121" s="1">
        <v>1</v>
      </c>
      <c r="D121" s="6" t="s">
        <v>209</v>
      </c>
      <c r="E121" s="2">
        <v>625</v>
      </c>
      <c r="F121" s="2">
        <v>625</v>
      </c>
      <c r="G121" s="12" t="s">
        <v>224</v>
      </c>
      <c r="H121" s="2">
        <f t="shared" si="7"/>
        <v>0</v>
      </c>
    </row>
    <row r="122" spans="1:8" s="4" customFormat="1" ht="83.25" customHeight="1">
      <c r="A122" s="6" t="s">
        <v>178</v>
      </c>
      <c r="B122" s="1" t="s">
        <v>10</v>
      </c>
      <c r="C122" s="1">
        <v>1</v>
      </c>
      <c r="D122" s="6" t="s">
        <v>197</v>
      </c>
      <c r="E122" s="2">
        <v>11041.42</v>
      </c>
      <c r="F122" s="2">
        <v>11041.42</v>
      </c>
      <c r="G122" s="12" t="s">
        <v>184</v>
      </c>
      <c r="H122" s="2">
        <f t="shared" si="7"/>
        <v>0</v>
      </c>
    </row>
    <row r="123" spans="1:8" s="4" customFormat="1" ht="83.25" customHeight="1">
      <c r="A123" s="6" t="s">
        <v>178</v>
      </c>
      <c r="B123" s="1" t="s">
        <v>10</v>
      </c>
      <c r="C123" s="1">
        <v>1</v>
      </c>
      <c r="D123" s="6" t="s">
        <v>240</v>
      </c>
      <c r="E123" s="2">
        <v>10114.92</v>
      </c>
      <c r="F123" s="2">
        <v>10114.92</v>
      </c>
      <c r="G123" s="12" t="s">
        <v>241</v>
      </c>
      <c r="H123" s="2">
        <f t="shared" si="7"/>
        <v>0</v>
      </c>
    </row>
    <row r="124" spans="1:8" s="4" customFormat="1" ht="83.25" customHeight="1">
      <c r="A124" s="6" t="s">
        <v>178</v>
      </c>
      <c r="B124" s="1" t="s">
        <v>10</v>
      </c>
      <c r="C124" s="1">
        <v>1</v>
      </c>
      <c r="D124" s="6" t="s">
        <v>213</v>
      </c>
      <c r="E124" s="2">
        <v>2890.07</v>
      </c>
      <c r="F124" s="2">
        <v>2890.07</v>
      </c>
      <c r="G124" s="12" t="s">
        <v>241</v>
      </c>
      <c r="H124" s="2">
        <f t="shared" si="7"/>
        <v>0</v>
      </c>
    </row>
    <row r="125" spans="1:8" s="4" customFormat="1" ht="83.25" customHeight="1">
      <c r="A125" s="6" t="s">
        <v>178</v>
      </c>
      <c r="B125" s="1" t="s">
        <v>10</v>
      </c>
      <c r="C125" s="1">
        <v>1</v>
      </c>
      <c r="D125" s="6" t="s">
        <v>242</v>
      </c>
      <c r="E125" s="2">
        <v>5600</v>
      </c>
      <c r="F125" s="2">
        <v>5600</v>
      </c>
      <c r="G125" s="12" t="s">
        <v>235</v>
      </c>
      <c r="H125" s="2">
        <f t="shared" si="7"/>
        <v>0</v>
      </c>
    </row>
    <row r="126" spans="1:8" s="4" customFormat="1" ht="83.25" customHeight="1">
      <c r="A126" s="6" t="s">
        <v>178</v>
      </c>
      <c r="B126" s="1" t="s">
        <v>10</v>
      </c>
      <c r="C126" s="1">
        <v>1</v>
      </c>
      <c r="D126" s="6" t="s">
        <v>197</v>
      </c>
      <c r="E126" s="2">
        <v>41.35</v>
      </c>
      <c r="F126" s="2">
        <v>41.35</v>
      </c>
      <c r="G126" s="12" t="s">
        <v>184</v>
      </c>
      <c r="H126" s="2">
        <f t="shared" si="7"/>
        <v>0</v>
      </c>
    </row>
    <row r="127" spans="1:8" s="4" customFormat="1" ht="83.25" customHeight="1">
      <c r="A127" s="6" t="s">
        <v>178</v>
      </c>
      <c r="B127" s="1" t="s">
        <v>10</v>
      </c>
      <c r="C127" s="1">
        <v>1</v>
      </c>
      <c r="D127" s="6" t="s">
        <v>243</v>
      </c>
      <c r="E127" s="2">
        <v>2573</v>
      </c>
      <c r="F127" s="2">
        <v>2573</v>
      </c>
      <c r="G127" s="12" t="s">
        <v>244</v>
      </c>
      <c r="H127" s="2">
        <f t="shared" si="7"/>
        <v>0</v>
      </c>
    </row>
    <row r="128" spans="1:8" s="4" customFormat="1" ht="83.25" customHeight="1">
      <c r="A128" s="6" t="s">
        <v>178</v>
      </c>
      <c r="B128" s="1" t="s">
        <v>10</v>
      </c>
      <c r="C128" s="1">
        <v>1</v>
      </c>
      <c r="D128" s="6" t="s">
        <v>205</v>
      </c>
      <c r="E128" s="2">
        <v>15845</v>
      </c>
      <c r="F128" s="2">
        <v>15845</v>
      </c>
      <c r="G128" s="12" t="s">
        <v>206</v>
      </c>
      <c r="H128" s="2">
        <f t="shared" si="7"/>
        <v>0</v>
      </c>
    </row>
    <row r="129" spans="1:8" s="4" customFormat="1" ht="83.25" customHeight="1">
      <c r="A129" s="6" t="s">
        <v>178</v>
      </c>
      <c r="B129" s="1" t="s">
        <v>10</v>
      </c>
      <c r="C129" s="1">
        <v>1</v>
      </c>
      <c r="D129" s="6" t="s">
        <v>234</v>
      </c>
      <c r="E129" s="2">
        <v>4549.8</v>
      </c>
      <c r="F129" s="2">
        <v>4549.8</v>
      </c>
      <c r="G129" s="12" t="s">
        <v>245</v>
      </c>
      <c r="H129" s="2">
        <f t="shared" si="7"/>
        <v>0</v>
      </c>
    </row>
    <row r="130" spans="1:8" s="4" customFormat="1" ht="83.25" customHeight="1">
      <c r="A130" s="6" t="s">
        <v>178</v>
      </c>
      <c r="B130" s="1" t="s">
        <v>10</v>
      </c>
      <c r="C130" s="1">
        <v>1</v>
      </c>
      <c r="D130" s="6" t="s">
        <v>219</v>
      </c>
      <c r="E130" s="2">
        <v>3000</v>
      </c>
      <c r="F130" s="2">
        <v>3000</v>
      </c>
      <c r="G130" s="12" t="s">
        <v>246</v>
      </c>
      <c r="H130" s="2">
        <f t="shared" si="7"/>
        <v>0</v>
      </c>
    </row>
    <row r="131" spans="1:8" s="4" customFormat="1" ht="83.25" customHeight="1">
      <c r="A131" s="6" t="s">
        <v>178</v>
      </c>
      <c r="B131" s="1" t="s">
        <v>10</v>
      </c>
      <c r="C131" s="1">
        <v>1</v>
      </c>
      <c r="D131" s="6" t="s">
        <v>221</v>
      </c>
      <c r="E131" s="2">
        <v>5225.64</v>
      </c>
      <c r="F131" s="2">
        <v>5225.64</v>
      </c>
      <c r="G131" s="12" t="s">
        <v>247</v>
      </c>
      <c r="H131" s="2">
        <f t="shared" si="7"/>
        <v>0</v>
      </c>
    </row>
    <row r="132" spans="1:8" s="4" customFormat="1" ht="83.25" customHeight="1">
      <c r="A132" s="6" t="s">
        <v>178</v>
      </c>
      <c r="B132" s="1" t="s">
        <v>10</v>
      </c>
      <c r="C132" s="1">
        <v>1</v>
      </c>
      <c r="D132" s="6" t="s">
        <v>221</v>
      </c>
      <c r="E132" s="2">
        <v>7324.8</v>
      </c>
      <c r="F132" s="2">
        <v>7324.8</v>
      </c>
      <c r="G132" s="12" t="s">
        <v>247</v>
      </c>
      <c r="H132" s="2">
        <f t="shared" si="7"/>
        <v>0</v>
      </c>
    </row>
    <row r="133" spans="1:8" s="4" customFormat="1" ht="83.25" customHeight="1">
      <c r="A133" s="6" t="s">
        <v>178</v>
      </c>
      <c r="B133" s="1" t="s">
        <v>10</v>
      </c>
      <c r="C133" s="1">
        <v>1</v>
      </c>
      <c r="D133" s="6" t="s">
        <v>221</v>
      </c>
      <c r="E133" s="2">
        <v>2141.75</v>
      </c>
      <c r="F133" s="2">
        <v>2141.75</v>
      </c>
      <c r="G133" s="12" t="s">
        <v>248</v>
      </c>
      <c r="H133" s="2">
        <f t="shared" si="7"/>
        <v>0</v>
      </c>
    </row>
    <row r="134" spans="1:8" s="4" customFormat="1" ht="83.25" customHeight="1">
      <c r="A134" s="6" t="s">
        <v>178</v>
      </c>
      <c r="B134" s="1" t="s">
        <v>10</v>
      </c>
      <c r="C134" s="1">
        <v>1</v>
      </c>
      <c r="D134" s="6" t="s">
        <v>221</v>
      </c>
      <c r="E134" s="2">
        <v>3363.4</v>
      </c>
      <c r="F134" s="2">
        <v>3363.4</v>
      </c>
      <c r="G134" s="12" t="s">
        <v>248</v>
      </c>
      <c r="H134" s="2">
        <f t="shared" si="7"/>
        <v>0</v>
      </c>
    </row>
    <row r="135" spans="1:8" s="4" customFormat="1" ht="83.25" customHeight="1">
      <c r="A135" s="6" t="s">
        <v>178</v>
      </c>
      <c r="B135" s="1" t="s">
        <v>10</v>
      </c>
      <c r="C135" s="1">
        <v>1</v>
      </c>
      <c r="D135" s="6" t="s">
        <v>219</v>
      </c>
      <c r="E135" s="2">
        <v>15484</v>
      </c>
      <c r="F135" s="2">
        <v>15484</v>
      </c>
      <c r="G135" s="12" t="s">
        <v>248</v>
      </c>
      <c r="H135" s="2">
        <f t="shared" si="7"/>
        <v>0</v>
      </c>
    </row>
    <row r="136" spans="1:8" s="4" customFormat="1" ht="83.25" customHeight="1">
      <c r="A136" s="6" t="s">
        <v>178</v>
      </c>
      <c r="B136" s="1" t="s">
        <v>10</v>
      </c>
      <c r="C136" s="1">
        <v>1</v>
      </c>
      <c r="D136" s="6" t="s">
        <v>197</v>
      </c>
      <c r="E136" s="2">
        <v>35982.1</v>
      </c>
      <c r="F136" s="2">
        <v>35982.1</v>
      </c>
      <c r="G136" s="12" t="s">
        <v>184</v>
      </c>
      <c r="H136" s="2">
        <f t="shared" si="7"/>
        <v>0</v>
      </c>
    </row>
    <row r="137" spans="1:8" s="4" customFormat="1" ht="83.25" customHeight="1">
      <c r="A137" s="6" t="s">
        <v>178</v>
      </c>
      <c r="B137" s="1" t="s">
        <v>10</v>
      </c>
      <c r="C137" s="1">
        <v>1</v>
      </c>
      <c r="D137" s="6" t="s">
        <v>249</v>
      </c>
      <c r="E137" s="2">
        <v>1400</v>
      </c>
      <c r="F137" s="2">
        <v>1400</v>
      </c>
      <c r="G137" s="12" t="s">
        <v>250</v>
      </c>
      <c r="H137" s="2">
        <f t="shared" si="7"/>
        <v>0</v>
      </c>
    </row>
    <row r="138" spans="1:8" s="4" customFormat="1" ht="134.25" customHeight="1">
      <c r="A138" s="6" t="s">
        <v>178</v>
      </c>
      <c r="B138" s="1" t="s">
        <v>10</v>
      </c>
      <c r="C138" s="1">
        <v>1</v>
      </c>
      <c r="D138" s="6" t="s">
        <v>219</v>
      </c>
      <c r="E138" s="2">
        <v>3891</v>
      </c>
      <c r="F138" s="2">
        <v>3891</v>
      </c>
      <c r="G138" s="12" t="s">
        <v>251</v>
      </c>
      <c r="H138" s="2">
        <f t="shared" si="7"/>
        <v>0</v>
      </c>
    </row>
    <row r="139" spans="1:8" s="4" customFormat="1" ht="83.25" customHeight="1">
      <c r="A139" s="6" t="s">
        <v>178</v>
      </c>
      <c r="B139" s="1" t="s">
        <v>10</v>
      </c>
      <c r="C139" s="1">
        <v>1</v>
      </c>
      <c r="D139" s="6" t="s">
        <v>203</v>
      </c>
      <c r="E139" s="2">
        <v>34623</v>
      </c>
      <c r="F139" s="2">
        <v>34623</v>
      </c>
      <c r="G139" s="12" t="s">
        <v>252</v>
      </c>
      <c r="H139" s="2">
        <f t="shared" si="7"/>
        <v>0</v>
      </c>
    </row>
    <row r="140" spans="1:8" s="4" customFormat="1" ht="83.25" customHeight="1">
      <c r="A140" s="6" t="s">
        <v>178</v>
      </c>
      <c r="B140" s="1" t="s">
        <v>10</v>
      </c>
      <c r="C140" s="1">
        <v>1</v>
      </c>
      <c r="D140" s="6" t="s">
        <v>221</v>
      </c>
      <c r="E140" s="2">
        <v>3102</v>
      </c>
      <c r="F140" s="2">
        <v>3102</v>
      </c>
      <c r="G140" s="12" t="s">
        <v>248</v>
      </c>
      <c r="H140" s="2">
        <f t="shared" si="7"/>
        <v>0</v>
      </c>
    </row>
    <row r="141" spans="1:8" s="4" customFormat="1" ht="83.25" customHeight="1">
      <c r="A141" s="6" t="s">
        <v>178</v>
      </c>
      <c r="B141" s="1" t="s">
        <v>10</v>
      </c>
      <c r="C141" s="1">
        <v>1</v>
      </c>
      <c r="D141" s="6" t="s">
        <v>197</v>
      </c>
      <c r="E141" s="2">
        <v>20640</v>
      </c>
      <c r="F141" s="2">
        <v>20640</v>
      </c>
      <c r="G141" s="12" t="s">
        <v>253</v>
      </c>
      <c r="H141" s="2">
        <f t="shared" si="7"/>
        <v>0</v>
      </c>
    </row>
    <row r="142" spans="1:8" s="4" customFormat="1" ht="83.25" customHeight="1">
      <c r="A142" s="6" t="s">
        <v>178</v>
      </c>
      <c r="B142" s="1" t="s">
        <v>10</v>
      </c>
      <c r="C142" s="1">
        <v>1</v>
      </c>
      <c r="D142" s="6" t="s">
        <v>219</v>
      </c>
      <c r="E142" s="2">
        <v>780</v>
      </c>
      <c r="F142" s="2">
        <v>780</v>
      </c>
      <c r="G142" s="12" t="s">
        <v>247</v>
      </c>
      <c r="H142" s="2">
        <f t="shared" si="7"/>
        <v>0</v>
      </c>
    </row>
    <row r="143" spans="1:8" s="4" customFormat="1" ht="83.25" customHeight="1">
      <c r="A143" s="6" t="s">
        <v>178</v>
      </c>
      <c r="B143" s="1" t="s">
        <v>10</v>
      </c>
      <c r="C143" s="1">
        <v>1</v>
      </c>
      <c r="D143" s="6" t="s">
        <v>219</v>
      </c>
      <c r="E143" s="2">
        <v>786</v>
      </c>
      <c r="F143" s="2">
        <v>786</v>
      </c>
      <c r="G143" s="12" t="s">
        <v>254</v>
      </c>
      <c r="H143" s="2">
        <f t="shared" si="7"/>
        <v>0</v>
      </c>
    </row>
    <row r="144" spans="1:8" s="4" customFormat="1" ht="83.25" customHeight="1">
      <c r="A144" s="6" t="s">
        <v>178</v>
      </c>
      <c r="B144" s="1" t="s">
        <v>10</v>
      </c>
      <c r="C144" s="1">
        <v>1</v>
      </c>
      <c r="D144" s="6" t="s">
        <v>234</v>
      </c>
      <c r="E144" s="2">
        <v>50</v>
      </c>
      <c r="F144" s="2">
        <v>50</v>
      </c>
      <c r="G144" s="12" t="s">
        <v>235</v>
      </c>
      <c r="H144" s="2">
        <f t="shared" si="7"/>
        <v>0</v>
      </c>
    </row>
    <row r="145" spans="1:8" s="4" customFormat="1" ht="83.25" customHeight="1">
      <c r="A145" s="6" t="s">
        <v>178</v>
      </c>
      <c r="B145" s="1" t="s">
        <v>10</v>
      </c>
      <c r="C145" s="1">
        <v>1</v>
      </c>
      <c r="D145" s="6" t="s">
        <v>205</v>
      </c>
      <c r="E145" s="2">
        <v>10000</v>
      </c>
      <c r="F145" s="2">
        <v>10000</v>
      </c>
      <c r="G145" s="12" t="s">
        <v>223</v>
      </c>
      <c r="H145" s="2">
        <f t="shared" si="7"/>
        <v>0</v>
      </c>
    </row>
    <row r="146" spans="1:8" s="4" customFormat="1" ht="83.25" customHeight="1">
      <c r="A146" s="6" t="s">
        <v>178</v>
      </c>
      <c r="B146" s="1" t="s">
        <v>10</v>
      </c>
      <c r="C146" s="1">
        <v>1</v>
      </c>
      <c r="D146" s="6" t="s">
        <v>205</v>
      </c>
      <c r="E146" s="2">
        <v>12000</v>
      </c>
      <c r="F146" s="2">
        <v>12000</v>
      </c>
      <c r="G146" s="12" t="s">
        <v>223</v>
      </c>
      <c r="H146" s="2">
        <f t="shared" si="7"/>
        <v>0</v>
      </c>
    </row>
    <row r="147" spans="1:8" s="4" customFormat="1" ht="60.75" customHeight="1">
      <c r="A147" s="32" t="s">
        <v>2</v>
      </c>
      <c r="B147" s="33" t="s">
        <v>10</v>
      </c>
      <c r="C147" s="32">
        <f>SUM(C53:C146)</f>
        <v>94</v>
      </c>
      <c r="D147" s="32"/>
      <c r="E147" s="32">
        <f>SUM(E53:E146)</f>
        <v>977862.8400000003</v>
      </c>
      <c r="F147" s="32">
        <f>SUM(F53:F146)</f>
        <v>977862.8400000003</v>
      </c>
      <c r="G147" s="32"/>
      <c r="H147" s="32">
        <f>SUM(H53:H146)</f>
        <v>0</v>
      </c>
    </row>
    <row r="148" spans="1:8" s="61" customFormat="1" ht="92.25" customHeight="1">
      <c r="A148" s="60" t="s">
        <v>273</v>
      </c>
      <c r="B148" s="37"/>
      <c r="C148" s="52">
        <f>C147+C52</f>
        <v>98</v>
      </c>
      <c r="D148" s="52"/>
      <c r="E148" s="52">
        <f>E147+E52</f>
        <v>1293862.8400000003</v>
      </c>
      <c r="F148" s="52">
        <f>F147+F52</f>
        <v>1282156.5400000003</v>
      </c>
      <c r="G148" s="52"/>
      <c r="H148" s="52">
        <f>H147+H52</f>
        <v>11706.300000000003</v>
      </c>
    </row>
    <row r="149" spans="1:8" s="61" customFormat="1" ht="47.25" customHeight="1">
      <c r="A149" s="60"/>
      <c r="B149" s="37"/>
      <c r="C149" s="52"/>
      <c r="D149" s="52"/>
      <c r="E149" s="52"/>
      <c r="F149" s="52"/>
      <c r="G149" s="52"/>
      <c r="H149" s="52"/>
    </row>
    <row r="150" spans="1:8" s="4" customFormat="1" ht="83.25" customHeight="1">
      <c r="A150" s="6" t="s">
        <v>264</v>
      </c>
      <c r="B150" s="1" t="s">
        <v>169</v>
      </c>
      <c r="C150" s="1">
        <v>1</v>
      </c>
      <c r="D150" s="6" t="s">
        <v>265</v>
      </c>
      <c r="E150" s="2">
        <v>87800</v>
      </c>
      <c r="F150" s="2">
        <v>87798.65</v>
      </c>
      <c r="G150" s="12" t="s">
        <v>266</v>
      </c>
      <c r="H150" s="2">
        <f>E150-F150</f>
        <v>1.3500000000058208</v>
      </c>
    </row>
    <row r="151" spans="1:8" s="4" customFormat="1" ht="39.75" customHeight="1">
      <c r="A151" s="48" t="s">
        <v>28</v>
      </c>
      <c r="B151" s="48" t="s">
        <v>162</v>
      </c>
      <c r="C151" s="48">
        <f>SUM(C150)</f>
        <v>1</v>
      </c>
      <c r="D151" s="48"/>
      <c r="E151" s="48">
        <f>SUM(E150)</f>
        <v>87800</v>
      </c>
      <c r="F151" s="48">
        <f>SUM(F150)</f>
        <v>87798.65</v>
      </c>
      <c r="G151" s="48"/>
      <c r="H151" s="48">
        <f>SUM(H150)</f>
        <v>1.3500000000058208</v>
      </c>
    </row>
    <row r="152" spans="1:8" s="4" customFormat="1" ht="83.25" customHeight="1">
      <c r="A152" s="6" t="s">
        <v>264</v>
      </c>
      <c r="B152" s="1" t="s">
        <v>10</v>
      </c>
      <c r="C152" s="5">
        <v>2</v>
      </c>
      <c r="D152" s="6" t="s">
        <v>267</v>
      </c>
      <c r="E152" s="9">
        <v>480048</v>
      </c>
      <c r="F152" s="9">
        <v>480048</v>
      </c>
      <c r="G152" s="12" t="s">
        <v>268</v>
      </c>
      <c r="H152" s="56">
        <f>E152-F152</f>
        <v>0</v>
      </c>
    </row>
    <row r="153" spans="1:8" s="4" customFormat="1" ht="83.25" customHeight="1">
      <c r="A153" s="6" t="s">
        <v>264</v>
      </c>
      <c r="B153" s="1" t="s">
        <v>10</v>
      </c>
      <c r="C153" s="5">
        <v>1</v>
      </c>
      <c r="D153" s="6" t="s">
        <v>267</v>
      </c>
      <c r="E153" s="9">
        <v>273517</v>
      </c>
      <c r="F153" s="9">
        <v>273517</v>
      </c>
      <c r="G153" s="12" t="s">
        <v>269</v>
      </c>
      <c r="H153" s="56">
        <f>E153-F153</f>
        <v>0</v>
      </c>
    </row>
    <row r="154" spans="1:8" s="4" customFormat="1" ht="60.75" customHeight="1">
      <c r="A154" s="6" t="s">
        <v>264</v>
      </c>
      <c r="B154" s="1" t="s">
        <v>10</v>
      </c>
      <c r="C154" s="5">
        <v>1</v>
      </c>
      <c r="D154" s="6" t="s">
        <v>270</v>
      </c>
      <c r="E154" s="9">
        <v>279307</v>
      </c>
      <c r="F154" s="9">
        <v>279307</v>
      </c>
      <c r="G154" s="12" t="s">
        <v>271</v>
      </c>
      <c r="H154" s="56">
        <f>E154-F154</f>
        <v>0</v>
      </c>
    </row>
    <row r="155" spans="1:8" s="4" customFormat="1" ht="60.75" customHeight="1">
      <c r="A155" s="32" t="s">
        <v>2</v>
      </c>
      <c r="B155" s="33" t="s">
        <v>10</v>
      </c>
      <c r="C155" s="33">
        <f>SUM(C152:C154)</f>
        <v>4</v>
      </c>
      <c r="D155" s="33"/>
      <c r="E155" s="33">
        <f>SUM(E152:E154)</f>
        <v>1032872</v>
      </c>
      <c r="F155" s="33">
        <f>SUM(F152:F154)</f>
        <v>1032872</v>
      </c>
      <c r="G155" s="33"/>
      <c r="H155" s="33">
        <f>SUM(H152:H154)</f>
        <v>0</v>
      </c>
    </row>
    <row r="156" spans="1:8" s="61" customFormat="1" ht="74.25" customHeight="1">
      <c r="A156" s="60" t="s">
        <v>274</v>
      </c>
      <c r="B156" s="58"/>
      <c r="C156" s="58">
        <f>C155+C151</f>
        <v>5</v>
      </c>
      <c r="D156" s="58"/>
      <c r="E156" s="58">
        <f>E155+E151</f>
        <v>1120672</v>
      </c>
      <c r="F156" s="58">
        <f>F155+F151</f>
        <v>1120670.65</v>
      </c>
      <c r="G156" s="58"/>
      <c r="H156" s="58">
        <f>H155+H151</f>
        <v>1.3500000000058208</v>
      </c>
    </row>
    <row r="157" spans="1:8" s="61" customFormat="1" ht="36.75" customHeight="1">
      <c r="A157" s="68"/>
      <c r="B157" s="58"/>
      <c r="C157" s="58"/>
      <c r="D157" s="58"/>
      <c r="E157" s="58"/>
      <c r="F157" s="58"/>
      <c r="G157" s="58"/>
      <c r="H157" s="58"/>
    </row>
    <row r="158" spans="1:8" s="4" customFormat="1" ht="139.5" customHeight="1">
      <c r="A158" s="6" t="s">
        <v>279</v>
      </c>
      <c r="B158" s="1" t="s">
        <v>280</v>
      </c>
      <c r="C158" s="1">
        <v>1</v>
      </c>
      <c r="D158" s="6" t="s">
        <v>281</v>
      </c>
      <c r="E158" s="2">
        <v>657000</v>
      </c>
      <c r="F158" s="2">
        <v>499499</v>
      </c>
      <c r="G158" s="12" t="s">
        <v>282</v>
      </c>
      <c r="H158" s="2">
        <f>E158-F158</f>
        <v>157501</v>
      </c>
    </row>
    <row r="159" spans="1:8" s="61" customFormat="1" ht="56.25" customHeight="1">
      <c r="A159" s="39" t="s">
        <v>28</v>
      </c>
      <c r="B159" s="39" t="s">
        <v>25</v>
      </c>
      <c r="C159" s="39">
        <f>SUM(C158)</f>
        <v>1</v>
      </c>
      <c r="D159" s="39"/>
      <c r="E159" s="47">
        <f>SUM(E158)</f>
        <v>657000</v>
      </c>
      <c r="F159" s="47">
        <f>SUM(F158)</f>
        <v>499499</v>
      </c>
      <c r="G159" s="47"/>
      <c r="H159" s="47">
        <f>SUM(H158)</f>
        <v>157501</v>
      </c>
    </row>
    <row r="160" spans="1:8" s="4" customFormat="1" ht="139.5" customHeight="1">
      <c r="A160" s="6" t="s">
        <v>279</v>
      </c>
      <c r="B160" s="1" t="s">
        <v>283</v>
      </c>
      <c r="C160" s="1">
        <v>1</v>
      </c>
      <c r="D160" s="6" t="s">
        <v>284</v>
      </c>
      <c r="E160" s="2">
        <v>61644</v>
      </c>
      <c r="F160" s="2">
        <v>61644</v>
      </c>
      <c r="G160" s="12" t="s">
        <v>285</v>
      </c>
      <c r="H160" s="2">
        <f>E160-F160</f>
        <v>0</v>
      </c>
    </row>
    <row r="161" spans="1:8" s="61" customFormat="1" ht="56.25" customHeight="1">
      <c r="A161" s="32" t="s">
        <v>2</v>
      </c>
      <c r="B161" s="33" t="s">
        <v>10</v>
      </c>
      <c r="C161" s="32">
        <f>SUM(C160)</f>
        <v>1</v>
      </c>
      <c r="D161" s="32"/>
      <c r="E161" s="49">
        <f>SUM(E160)</f>
        <v>61644</v>
      </c>
      <c r="F161" s="49">
        <f>SUM(F160)</f>
        <v>61644</v>
      </c>
      <c r="G161" s="49"/>
      <c r="H161" s="49">
        <f>SUM(H160)</f>
        <v>0</v>
      </c>
    </row>
    <row r="162" spans="1:8" s="61" customFormat="1" ht="98.25" customHeight="1">
      <c r="A162" s="6" t="s">
        <v>286</v>
      </c>
      <c r="B162" s="52"/>
      <c r="C162" s="52">
        <f>C161+C159</f>
        <v>2</v>
      </c>
      <c r="D162" s="52"/>
      <c r="E162" s="69">
        <f>E161+E159</f>
        <v>718644</v>
      </c>
      <c r="F162" s="69">
        <f>F161+F159</f>
        <v>561143</v>
      </c>
      <c r="G162" s="69"/>
      <c r="H162" s="69">
        <f>H161+H159</f>
        <v>157501</v>
      </c>
    </row>
    <row r="163" spans="1:8" s="4" customFormat="1" ht="30.75" customHeight="1">
      <c r="A163" s="54"/>
      <c r="B163" s="55"/>
      <c r="C163" s="58"/>
      <c r="D163" s="54"/>
      <c r="E163" s="59"/>
      <c r="F163" s="59"/>
      <c r="G163" s="57"/>
      <c r="H163" s="52"/>
    </row>
    <row r="164" spans="1:8" s="4" customFormat="1" ht="139.5" customHeight="1">
      <c r="A164" s="6" t="s">
        <v>13</v>
      </c>
      <c r="B164" s="1" t="s">
        <v>25</v>
      </c>
      <c r="C164" s="1">
        <v>1</v>
      </c>
      <c r="D164" s="6" t="s">
        <v>30</v>
      </c>
      <c r="E164" s="2">
        <v>7624862</v>
      </c>
      <c r="F164" s="2">
        <v>7567210</v>
      </c>
      <c r="G164" s="12" t="s">
        <v>22</v>
      </c>
      <c r="H164" s="2">
        <f>E164-F164</f>
        <v>57652</v>
      </c>
    </row>
    <row r="165" spans="1:8" s="45" customFormat="1" ht="45.75" customHeight="1">
      <c r="A165" s="39" t="s">
        <v>28</v>
      </c>
      <c r="B165" s="39" t="s">
        <v>25</v>
      </c>
      <c r="C165" s="44">
        <f>SUM(C164)</f>
        <v>1</v>
      </c>
      <c r="D165" s="44"/>
      <c r="E165" s="44">
        <f>SUM(E164)</f>
        <v>7624862</v>
      </c>
      <c r="F165" s="44">
        <f>SUM(F164)</f>
        <v>7567210</v>
      </c>
      <c r="G165" s="44"/>
      <c r="H165" s="44">
        <f>SUM(H164)</f>
        <v>57652</v>
      </c>
    </row>
    <row r="166" spans="1:8" s="4" customFormat="1" ht="56.25" customHeight="1">
      <c r="A166" s="6" t="s">
        <v>13</v>
      </c>
      <c r="B166" s="1" t="s">
        <v>11</v>
      </c>
      <c r="C166" s="1">
        <v>1</v>
      </c>
      <c r="D166" s="6" t="s">
        <v>31</v>
      </c>
      <c r="E166" s="2">
        <v>800174</v>
      </c>
      <c r="F166" s="2">
        <v>800174</v>
      </c>
      <c r="G166" s="12" t="s">
        <v>32</v>
      </c>
      <c r="H166" s="2">
        <f>E166-F166</f>
        <v>0</v>
      </c>
    </row>
    <row r="167" spans="1:8" s="4" customFormat="1" ht="191.25" customHeight="1">
      <c r="A167" s="6" t="s">
        <v>13</v>
      </c>
      <c r="B167" s="1" t="s">
        <v>11</v>
      </c>
      <c r="C167" s="1">
        <v>1</v>
      </c>
      <c r="D167" s="6" t="s">
        <v>33</v>
      </c>
      <c r="E167" s="2">
        <v>2199567.6</v>
      </c>
      <c r="F167" s="2">
        <v>2199567.6</v>
      </c>
      <c r="G167" s="12" t="s">
        <v>22</v>
      </c>
      <c r="H167" s="2">
        <f>E167-F167</f>
        <v>0</v>
      </c>
    </row>
    <row r="168" spans="1:8" s="43" customFormat="1" ht="60.75" customHeight="1">
      <c r="A168" s="40" t="s">
        <v>28</v>
      </c>
      <c r="B168" s="40" t="s">
        <v>11</v>
      </c>
      <c r="C168" s="42">
        <f>SUM(C166:C167)</f>
        <v>2</v>
      </c>
      <c r="D168" s="42"/>
      <c r="E168" s="42">
        <f>SUM(E166:E167)</f>
        <v>2999741.6</v>
      </c>
      <c r="F168" s="42">
        <f>SUM(F166:F167)</f>
        <v>2999741.6</v>
      </c>
      <c r="G168" s="42"/>
      <c r="H168" s="42">
        <f>SUM(H166:H167)</f>
        <v>0</v>
      </c>
    </row>
    <row r="169" spans="1:8" s="4" customFormat="1" ht="117.75" customHeight="1">
      <c r="A169" s="6" t="s">
        <v>13</v>
      </c>
      <c r="B169" s="1" t="s">
        <v>10</v>
      </c>
      <c r="C169" s="1">
        <v>1</v>
      </c>
      <c r="D169" s="6" t="s">
        <v>34</v>
      </c>
      <c r="E169" s="2">
        <v>53700</v>
      </c>
      <c r="F169" s="2">
        <v>53700</v>
      </c>
      <c r="G169" s="12" t="s">
        <v>35</v>
      </c>
      <c r="H169" s="2">
        <f>E169-F169</f>
        <v>0</v>
      </c>
    </row>
    <row r="170" spans="1:8" s="4" customFormat="1" ht="86.25" customHeight="1">
      <c r="A170" s="6" t="s">
        <v>13</v>
      </c>
      <c r="B170" s="1" t="s">
        <v>10</v>
      </c>
      <c r="C170" s="1">
        <v>1</v>
      </c>
      <c r="D170" s="6" t="s">
        <v>36</v>
      </c>
      <c r="E170" s="2">
        <v>180000</v>
      </c>
      <c r="F170" s="2">
        <v>180000</v>
      </c>
      <c r="G170" s="12" t="s">
        <v>37</v>
      </c>
      <c r="H170" s="2">
        <f aca="true" t="shared" si="8" ref="H170:H233">E170-F170</f>
        <v>0</v>
      </c>
    </row>
    <row r="171" spans="1:8" s="4" customFormat="1" ht="86.25" customHeight="1">
      <c r="A171" s="6" t="s">
        <v>13</v>
      </c>
      <c r="B171" s="1" t="s">
        <v>10</v>
      </c>
      <c r="C171" s="1">
        <v>1</v>
      </c>
      <c r="D171" s="6" t="s">
        <v>38</v>
      </c>
      <c r="E171" s="2">
        <v>195700</v>
      </c>
      <c r="F171" s="2">
        <v>195700</v>
      </c>
      <c r="G171" s="12" t="s">
        <v>14</v>
      </c>
      <c r="H171" s="2">
        <f t="shared" si="8"/>
        <v>0</v>
      </c>
    </row>
    <row r="172" spans="1:8" s="4" customFormat="1" ht="86.25" customHeight="1">
      <c r="A172" s="6" t="s">
        <v>13</v>
      </c>
      <c r="B172" s="1" t="s">
        <v>10</v>
      </c>
      <c r="C172" s="1">
        <v>1</v>
      </c>
      <c r="D172" s="6" t="s">
        <v>39</v>
      </c>
      <c r="E172" s="2">
        <v>58494</v>
      </c>
      <c r="F172" s="2">
        <v>58494</v>
      </c>
      <c r="G172" s="12" t="s">
        <v>40</v>
      </c>
      <c r="H172" s="2">
        <f t="shared" si="8"/>
        <v>0</v>
      </c>
    </row>
    <row r="173" spans="1:8" s="4" customFormat="1" ht="102" customHeight="1">
      <c r="A173" s="6" t="s">
        <v>13</v>
      </c>
      <c r="B173" s="1" t="s">
        <v>10</v>
      </c>
      <c r="C173" s="1">
        <v>1</v>
      </c>
      <c r="D173" s="6" t="s">
        <v>41</v>
      </c>
      <c r="E173" s="2">
        <v>154762</v>
      </c>
      <c r="F173" s="2">
        <v>154762</v>
      </c>
      <c r="G173" s="12" t="s">
        <v>42</v>
      </c>
      <c r="H173" s="2">
        <f t="shared" si="8"/>
        <v>0</v>
      </c>
    </row>
    <row r="174" spans="1:8" s="4" customFormat="1" ht="240.75" customHeight="1">
      <c r="A174" s="6" t="s">
        <v>13</v>
      </c>
      <c r="B174" s="1" t="s">
        <v>10</v>
      </c>
      <c r="C174" s="1">
        <v>1</v>
      </c>
      <c r="D174" s="6" t="s">
        <v>43</v>
      </c>
      <c r="E174" s="2">
        <v>534046</v>
      </c>
      <c r="F174" s="2">
        <v>534046</v>
      </c>
      <c r="G174" s="12" t="s">
        <v>44</v>
      </c>
      <c r="H174" s="2">
        <f t="shared" si="8"/>
        <v>0</v>
      </c>
    </row>
    <row r="175" spans="1:8" s="4" customFormat="1" ht="119.25" customHeight="1">
      <c r="A175" s="6" t="s">
        <v>13</v>
      </c>
      <c r="B175" s="1" t="s">
        <v>10</v>
      </c>
      <c r="C175" s="1">
        <v>1</v>
      </c>
      <c r="D175" s="6" t="s">
        <v>45</v>
      </c>
      <c r="E175" s="2">
        <v>1299343.2</v>
      </c>
      <c r="F175" s="2">
        <v>1299343.2</v>
      </c>
      <c r="G175" s="12" t="s">
        <v>22</v>
      </c>
      <c r="H175" s="2">
        <f>E175-F175</f>
        <v>0</v>
      </c>
    </row>
    <row r="176" spans="1:8" s="4" customFormat="1" ht="86.25" customHeight="1">
      <c r="A176" s="6" t="s">
        <v>13</v>
      </c>
      <c r="B176" s="1" t="s">
        <v>10</v>
      </c>
      <c r="C176" s="1">
        <v>1</v>
      </c>
      <c r="D176" s="6" t="s">
        <v>46</v>
      </c>
      <c r="E176" s="2">
        <v>84868.38</v>
      </c>
      <c r="F176" s="2">
        <v>84868.38</v>
      </c>
      <c r="G176" s="12" t="s">
        <v>16</v>
      </c>
      <c r="H176" s="2">
        <f t="shared" si="8"/>
        <v>0</v>
      </c>
    </row>
    <row r="177" spans="1:8" s="4" customFormat="1" ht="111.75" customHeight="1">
      <c r="A177" s="6" t="s">
        <v>13</v>
      </c>
      <c r="B177" s="1" t="s">
        <v>10</v>
      </c>
      <c r="C177" s="1">
        <v>1</v>
      </c>
      <c r="D177" s="6" t="s">
        <v>15</v>
      </c>
      <c r="E177" s="2">
        <v>143362.64</v>
      </c>
      <c r="F177" s="2">
        <v>143362.64</v>
      </c>
      <c r="G177" s="12" t="s">
        <v>20</v>
      </c>
      <c r="H177" s="2">
        <f t="shared" si="8"/>
        <v>0</v>
      </c>
    </row>
    <row r="178" spans="1:8" s="4" customFormat="1" ht="86.25" customHeight="1">
      <c r="A178" s="6" t="s">
        <v>13</v>
      </c>
      <c r="B178" s="1" t="s">
        <v>10</v>
      </c>
      <c r="C178" s="1">
        <v>1</v>
      </c>
      <c r="D178" s="6" t="s">
        <v>47</v>
      </c>
      <c r="E178" s="2">
        <v>107001.34</v>
      </c>
      <c r="F178" s="2">
        <v>107001.34</v>
      </c>
      <c r="G178" s="12" t="s">
        <v>21</v>
      </c>
      <c r="H178" s="2">
        <f t="shared" si="8"/>
        <v>0</v>
      </c>
    </row>
    <row r="179" spans="1:8" s="4" customFormat="1" ht="86.25" customHeight="1">
      <c r="A179" s="6" t="s">
        <v>13</v>
      </c>
      <c r="B179" s="1" t="s">
        <v>10</v>
      </c>
      <c r="C179" s="1">
        <v>1</v>
      </c>
      <c r="D179" s="6" t="s">
        <v>48</v>
      </c>
      <c r="E179" s="2">
        <v>99903.6</v>
      </c>
      <c r="F179" s="2">
        <v>99903.6</v>
      </c>
      <c r="G179" s="12" t="s">
        <v>49</v>
      </c>
      <c r="H179" s="2">
        <f t="shared" si="8"/>
        <v>0</v>
      </c>
    </row>
    <row r="180" spans="1:8" s="4" customFormat="1" ht="113.25" customHeight="1">
      <c r="A180" s="6" t="s">
        <v>13</v>
      </c>
      <c r="B180" s="1" t="s">
        <v>10</v>
      </c>
      <c r="C180" s="1">
        <v>11</v>
      </c>
      <c r="D180" s="6" t="s">
        <v>50</v>
      </c>
      <c r="E180" s="2">
        <v>486411.2</v>
      </c>
      <c r="F180" s="2">
        <v>486411.2</v>
      </c>
      <c r="G180" s="12" t="s">
        <v>51</v>
      </c>
      <c r="H180" s="2">
        <f t="shared" si="8"/>
        <v>0</v>
      </c>
    </row>
    <row r="181" spans="1:8" s="4" customFormat="1" ht="115.5" customHeight="1">
      <c r="A181" s="6" t="s">
        <v>13</v>
      </c>
      <c r="B181" s="1" t="s">
        <v>10</v>
      </c>
      <c r="C181" s="1">
        <v>1</v>
      </c>
      <c r="D181" s="6" t="s">
        <v>52</v>
      </c>
      <c r="E181" s="2">
        <v>89872</v>
      </c>
      <c r="F181" s="2">
        <v>89872</v>
      </c>
      <c r="G181" s="12" t="s">
        <v>42</v>
      </c>
      <c r="H181" s="2">
        <f t="shared" si="8"/>
        <v>0</v>
      </c>
    </row>
    <row r="182" spans="1:8" s="4" customFormat="1" ht="86.25" customHeight="1">
      <c r="A182" s="6" t="s">
        <v>13</v>
      </c>
      <c r="B182" s="1" t="s">
        <v>10</v>
      </c>
      <c r="C182" s="1">
        <v>1</v>
      </c>
      <c r="D182" s="6" t="s">
        <v>47</v>
      </c>
      <c r="E182" s="2">
        <v>87930.05</v>
      </c>
      <c r="F182" s="2">
        <v>87930.05</v>
      </c>
      <c r="G182" s="12" t="s">
        <v>21</v>
      </c>
      <c r="H182" s="2">
        <f t="shared" si="8"/>
        <v>0</v>
      </c>
    </row>
    <row r="183" spans="1:8" s="4" customFormat="1" ht="115.5" customHeight="1">
      <c r="A183" s="6" t="s">
        <v>13</v>
      </c>
      <c r="B183" s="1" t="s">
        <v>10</v>
      </c>
      <c r="C183" s="1">
        <v>1</v>
      </c>
      <c r="D183" s="6" t="s">
        <v>53</v>
      </c>
      <c r="E183" s="2">
        <v>91580.82</v>
      </c>
      <c r="F183" s="2">
        <v>91580.82</v>
      </c>
      <c r="G183" s="12" t="s">
        <v>23</v>
      </c>
      <c r="H183" s="2">
        <f t="shared" si="8"/>
        <v>0</v>
      </c>
    </row>
    <row r="184" spans="1:8" s="4" customFormat="1" ht="86.25" customHeight="1">
      <c r="A184" s="6" t="s">
        <v>13</v>
      </c>
      <c r="B184" s="1" t="s">
        <v>10</v>
      </c>
      <c r="C184" s="1">
        <v>1</v>
      </c>
      <c r="D184" s="6" t="s">
        <v>54</v>
      </c>
      <c r="E184" s="2">
        <v>128247.41</v>
      </c>
      <c r="F184" s="2">
        <v>128247.41</v>
      </c>
      <c r="G184" s="12" t="s">
        <v>55</v>
      </c>
      <c r="H184" s="2">
        <f t="shared" si="8"/>
        <v>0</v>
      </c>
    </row>
    <row r="185" spans="1:8" s="4" customFormat="1" ht="120.75" customHeight="1">
      <c r="A185" s="6" t="s">
        <v>13</v>
      </c>
      <c r="B185" s="1" t="s">
        <v>10</v>
      </c>
      <c r="C185" s="1">
        <v>1</v>
      </c>
      <c r="D185" s="6" t="s">
        <v>56</v>
      </c>
      <c r="E185" s="2">
        <v>51878.4</v>
      </c>
      <c r="F185" s="2">
        <v>51878.4</v>
      </c>
      <c r="G185" s="12" t="s">
        <v>49</v>
      </c>
      <c r="H185" s="2">
        <f t="shared" si="8"/>
        <v>0</v>
      </c>
    </row>
    <row r="186" spans="1:8" s="4" customFormat="1" ht="86.25" customHeight="1">
      <c r="A186" s="6" t="s">
        <v>13</v>
      </c>
      <c r="B186" s="1" t="s">
        <v>10</v>
      </c>
      <c r="C186" s="1">
        <v>1</v>
      </c>
      <c r="D186" s="6" t="s">
        <v>57</v>
      </c>
      <c r="E186" s="2">
        <v>437008.8</v>
      </c>
      <c r="F186" s="2">
        <v>437008.8</v>
      </c>
      <c r="G186" s="12" t="s">
        <v>58</v>
      </c>
      <c r="H186" s="2">
        <f t="shared" si="8"/>
        <v>0</v>
      </c>
    </row>
    <row r="187" spans="1:8" s="4" customFormat="1" ht="86.25" customHeight="1">
      <c r="A187" s="6" t="s">
        <v>13</v>
      </c>
      <c r="B187" s="1" t="s">
        <v>10</v>
      </c>
      <c r="C187" s="1">
        <v>1</v>
      </c>
      <c r="D187" s="6" t="s">
        <v>59</v>
      </c>
      <c r="E187" s="2">
        <v>198884.34</v>
      </c>
      <c r="F187" s="2">
        <v>198884.34</v>
      </c>
      <c r="G187" s="12" t="s">
        <v>17</v>
      </c>
      <c r="H187" s="2">
        <f t="shared" si="8"/>
        <v>0</v>
      </c>
    </row>
    <row r="188" spans="1:8" s="4" customFormat="1" ht="122.25" customHeight="1">
      <c r="A188" s="6" t="s">
        <v>13</v>
      </c>
      <c r="B188" s="1" t="s">
        <v>10</v>
      </c>
      <c r="C188" s="1">
        <v>1</v>
      </c>
      <c r="D188" s="6" t="s">
        <v>15</v>
      </c>
      <c r="E188" s="2">
        <v>147081.7</v>
      </c>
      <c r="F188" s="2">
        <v>147081.7</v>
      </c>
      <c r="G188" s="12" t="s">
        <v>55</v>
      </c>
      <c r="H188" s="2">
        <f t="shared" si="8"/>
        <v>0</v>
      </c>
    </row>
    <row r="189" spans="1:8" s="4" customFormat="1" ht="86.25" customHeight="1">
      <c r="A189" s="6" t="s">
        <v>13</v>
      </c>
      <c r="B189" s="1" t="s">
        <v>10</v>
      </c>
      <c r="C189" s="1">
        <v>1</v>
      </c>
      <c r="D189" s="6" t="s">
        <v>19</v>
      </c>
      <c r="E189" s="2">
        <v>96041.28</v>
      </c>
      <c r="F189" s="2">
        <v>96041.28</v>
      </c>
      <c r="G189" s="12" t="s">
        <v>60</v>
      </c>
      <c r="H189" s="2">
        <f t="shared" si="8"/>
        <v>0</v>
      </c>
    </row>
    <row r="190" spans="1:8" s="4" customFormat="1" ht="86.25" customHeight="1">
      <c r="A190" s="6" t="s">
        <v>13</v>
      </c>
      <c r="B190" s="1" t="s">
        <v>10</v>
      </c>
      <c r="C190" s="1">
        <v>1</v>
      </c>
      <c r="D190" s="6" t="s">
        <v>18</v>
      </c>
      <c r="E190" s="2">
        <v>73520.23</v>
      </c>
      <c r="F190" s="2">
        <v>73520.23</v>
      </c>
      <c r="G190" s="12" t="s">
        <v>61</v>
      </c>
      <c r="H190" s="2">
        <f t="shared" si="8"/>
        <v>0</v>
      </c>
    </row>
    <row r="191" spans="1:8" s="4" customFormat="1" ht="184.5" customHeight="1">
      <c r="A191" s="6" t="s">
        <v>13</v>
      </c>
      <c r="B191" s="1" t="s">
        <v>10</v>
      </c>
      <c r="C191" s="1">
        <v>1</v>
      </c>
      <c r="D191" s="6" t="s">
        <v>62</v>
      </c>
      <c r="E191" s="2">
        <v>79623</v>
      </c>
      <c r="F191" s="2">
        <v>79623</v>
      </c>
      <c r="G191" s="12" t="s">
        <v>63</v>
      </c>
      <c r="H191" s="2">
        <f t="shared" si="8"/>
        <v>0</v>
      </c>
    </row>
    <row r="192" spans="1:8" s="4" customFormat="1" ht="192" customHeight="1">
      <c r="A192" s="6" t="s">
        <v>13</v>
      </c>
      <c r="B192" s="1" t="s">
        <v>10</v>
      </c>
      <c r="C192" s="1">
        <v>1</v>
      </c>
      <c r="D192" s="6" t="s">
        <v>24</v>
      </c>
      <c r="E192" s="2">
        <v>104417</v>
      </c>
      <c r="F192" s="2">
        <v>104417</v>
      </c>
      <c r="G192" s="12" t="s">
        <v>64</v>
      </c>
      <c r="H192" s="2">
        <f t="shared" si="8"/>
        <v>0</v>
      </c>
    </row>
    <row r="193" spans="1:8" s="4" customFormat="1" ht="86.25" customHeight="1">
      <c r="A193" s="6" t="s">
        <v>13</v>
      </c>
      <c r="B193" s="1" t="s">
        <v>10</v>
      </c>
      <c r="C193" s="1">
        <v>1</v>
      </c>
      <c r="D193" s="6" t="s">
        <v>65</v>
      </c>
      <c r="E193" s="2">
        <v>139786.87</v>
      </c>
      <c r="F193" s="2">
        <v>139786.87</v>
      </c>
      <c r="G193" s="12" t="s">
        <v>66</v>
      </c>
      <c r="H193" s="2">
        <f t="shared" si="8"/>
        <v>0</v>
      </c>
    </row>
    <row r="194" spans="1:8" s="4" customFormat="1" ht="86.25" customHeight="1">
      <c r="A194" s="6" t="s">
        <v>13</v>
      </c>
      <c r="B194" s="1" t="s">
        <v>10</v>
      </c>
      <c r="C194" s="1">
        <v>1</v>
      </c>
      <c r="D194" s="6" t="s">
        <v>67</v>
      </c>
      <c r="E194" s="2">
        <v>143857.08</v>
      </c>
      <c r="F194" s="2">
        <v>143857.08</v>
      </c>
      <c r="G194" s="12" t="s">
        <v>68</v>
      </c>
      <c r="H194" s="2">
        <f t="shared" si="8"/>
        <v>0</v>
      </c>
    </row>
    <row r="195" spans="1:8" s="4" customFormat="1" ht="86.25" customHeight="1">
      <c r="A195" s="6" t="s">
        <v>13</v>
      </c>
      <c r="B195" s="1" t="s">
        <v>10</v>
      </c>
      <c r="C195" s="1">
        <v>1</v>
      </c>
      <c r="D195" s="6" t="s">
        <v>69</v>
      </c>
      <c r="E195" s="2">
        <v>156000</v>
      </c>
      <c r="F195" s="2">
        <v>156000</v>
      </c>
      <c r="G195" s="12" t="s">
        <v>70</v>
      </c>
      <c r="H195" s="2">
        <f t="shared" si="8"/>
        <v>0</v>
      </c>
    </row>
    <row r="196" spans="1:8" s="4" customFormat="1" ht="86.25" customHeight="1">
      <c r="A196" s="6" t="s">
        <v>13</v>
      </c>
      <c r="B196" s="1" t="s">
        <v>10</v>
      </c>
      <c r="C196" s="1">
        <v>1</v>
      </c>
      <c r="D196" s="6" t="s">
        <v>47</v>
      </c>
      <c r="E196" s="2">
        <v>86931.3</v>
      </c>
      <c r="F196" s="2">
        <v>86931.3</v>
      </c>
      <c r="G196" s="12" t="s">
        <v>61</v>
      </c>
      <c r="H196" s="2">
        <f t="shared" si="8"/>
        <v>0</v>
      </c>
    </row>
    <row r="197" spans="1:8" s="4" customFormat="1" ht="86.25" customHeight="1">
      <c r="A197" s="6" t="s">
        <v>13</v>
      </c>
      <c r="B197" s="1" t="s">
        <v>10</v>
      </c>
      <c r="C197" s="1">
        <v>1</v>
      </c>
      <c r="D197" s="6" t="s">
        <v>71</v>
      </c>
      <c r="E197" s="2">
        <v>63369.6</v>
      </c>
      <c r="F197" s="2">
        <v>63369.6</v>
      </c>
      <c r="G197" s="12" t="s">
        <v>72</v>
      </c>
      <c r="H197" s="2">
        <f t="shared" si="8"/>
        <v>0</v>
      </c>
    </row>
    <row r="198" spans="1:8" s="4" customFormat="1" ht="149.25" customHeight="1">
      <c r="A198" s="6" t="s">
        <v>13</v>
      </c>
      <c r="B198" s="1" t="s">
        <v>10</v>
      </c>
      <c r="C198" s="1">
        <v>1</v>
      </c>
      <c r="D198" s="6" t="s">
        <v>73</v>
      </c>
      <c r="E198" s="2">
        <v>108527</v>
      </c>
      <c r="F198" s="2">
        <v>108527</v>
      </c>
      <c r="G198" s="12" t="s">
        <v>74</v>
      </c>
      <c r="H198" s="2">
        <f t="shared" si="8"/>
        <v>0</v>
      </c>
    </row>
    <row r="199" spans="1:8" s="4" customFormat="1" ht="113.25" customHeight="1">
      <c r="A199" s="6" t="s">
        <v>13</v>
      </c>
      <c r="B199" s="1" t="s">
        <v>10</v>
      </c>
      <c r="C199" s="1">
        <v>1</v>
      </c>
      <c r="D199" s="6" t="s">
        <v>75</v>
      </c>
      <c r="E199" s="2">
        <v>97268.4</v>
      </c>
      <c r="F199" s="2">
        <v>97268.4</v>
      </c>
      <c r="G199" s="12" t="s">
        <v>76</v>
      </c>
      <c r="H199" s="2">
        <f t="shared" si="8"/>
        <v>0</v>
      </c>
    </row>
    <row r="200" spans="1:8" s="4" customFormat="1" ht="86.25" customHeight="1">
      <c r="A200" s="6" t="s">
        <v>13</v>
      </c>
      <c r="B200" s="1" t="s">
        <v>10</v>
      </c>
      <c r="C200" s="1">
        <v>1</v>
      </c>
      <c r="D200" s="6" t="s">
        <v>77</v>
      </c>
      <c r="E200" s="2">
        <v>120362.33</v>
      </c>
      <c r="F200" s="2">
        <v>120362.33</v>
      </c>
      <c r="G200" s="12" t="s">
        <v>61</v>
      </c>
      <c r="H200" s="2">
        <f t="shared" si="8"/>
        <v>0</v>
      </c>
    </row>
    <row r="201" spans="1:8" s="4" customFormat="1" ht="116.25" customHeight="1">
      <c r="A201" s="6" t="s">
        <v>13</v>
      </c>
      <c r="B201" s="1" t="s">
        <v>10</v>
      </c>
      <c r="C201" s="1">
        <v>1</v>
      </c>
      <c r="D201" s="6" t="s">
        <v>15</v>
      </c>
      <c r="E201" s="2">
        <v>69891.2</v>
      </c>
      <c r="F201" s="2">
        <v>69891.2</v>
      </c>
      <c r="G201" s="12" t="s">
        <v>78</v>
      </c>
      <c r="H201" s="2">
        <f t="shared" si="8"/>
        <v>0</v>
      </c>
    </row>
    <row r="202" spans="1:8" s="4" customFormat="1" ht="86.25" customHeight="1">
      <c r="A202" s="6" t="s">
        <v>13</v>
      </c>
      <c r="B202" s="1" t="s">
        <v>10</v>
      </c>
      <c r="C202" s="1">
        <v>1</v>
      </c>
      <c r="D202" s="6" t="s">
        <v>19</v>
      </c>
      <c r="E202" s="2">
        <v>194871.36</v>
      </c>
      <c r="F202" s="2">
        <v>194871.36</v>
      </c>
      <c r="G202" s="12" t="s">
        <v>79</v>
      </c>
      <c r="H202" s="2">
        <f t="shared" si="8"/>
        <v>0</v>
      </c>
    </row>
    <row r="203" spans="1:8" s="4" customFormat="1" ht="86.25" customHeight="1">
      <c r="A203" s="6" t="s">
        <v>13</v>
      </c>
      <c r="B203" s="1" t="s">
        <v>10</v>
      </c>
      <c r="C203" s="1">
        <v>1</v>
      </c>
      <c r="D203" s="6" t="s">
        <v>80</v>
      </c>
      <c r="E203" s="2">
        <v>85238.12</v>
      </c>
      <c r="F203" s="2">
        <v>85238.12</v>
      </c>
      <c r="G203" s="12" t="s">
        <v>81</v>
      </c>
      <c r="H203" s="2">
        <f t="shared" si="8"/>
        <v>0</v>
      </c>
    </row>
    <row r="204" spans="1:8" s="4" customFormat="1" ht="141" customHeight="1">
      <c r="A204" s="6" t="s">
        <v>13</v>
      </c>
      <c r="B204" s="1" t="s">
        <v>10</v>
      </c>
      <c r="C204" s="1">
        <v>1</v>
      </c>
      <c r="D204" s="6" t="s">
        <v>82</v>
      </c>
      <c r="E204" s="2">
        <v>84162</v>
      </c>
      <c r="F204" s="2">
        <v>84162</v>
      </c>
      <c r="G204" s="12" t="s">
        <v>74</v>
      </c>
      <c r="H204" s="2">
        <f t="shared" si="8"/>
        <v>0</v>
      </c>
    </row>
    <row r="205" spans="1:8" s="4" customFormat="1" ht="155.25" customHeight="1">
      <c r="A205" s="6" t="s">
        <v>13</v>
      </c>
      <c r="B205" s="1" t="s">
        <v>10</v>
      </c>
      <c r="C205" s="1">
        <v>1</v>
      </c>
      <c r="D205" s="6" t="s">
        <v>83</v>
      </c>
      <c r="E205" s="2">
        <v>73232</v>
      </c>
      <c r="F205" s="2">
        <v>73232</v>
      </c>
      <c r="G205" s="12" t="s">
        <v>84</v>
      </c>
      <c r="H205" s="2">
        <f t="shared" si="8"/>
        <v>0</v>
      </c>
    </row>
    <row r="206" spans="1:8" s="4" customFormat="1" ht="179.25" customHeight="1">
      <c r="A206" s="6" t="s">
        <v>13</v>
      </c>
      <c r="B206" s="1" t="s">
        <v>10</v>
      </c>
      <c r="C206" s="1">
        <v>1</v>
      </c>
      <c r="D206" s="6" t="s">
        <v>85</v>
      </c>
      <c r="E206" s="2">
        <v>90817</v>
      </c>
      <c r="F206" s="2">
        <v>90817</v>
      </c>
      <c r="G206" s="12" t="s">
        <v>86</v>
      </c>
      <c r="H206" s="2">
        <f t="shared" si="8"/>
        <v>0</v>
      </c>
    </row>
    <row r="207" spans="1:8" s="4" customFormat="1" ht="154.5" customHeight="1">
      <c r="A207" s="6" t="s">
        <v>13</v>
      </c>
      <c r="B207" s="1" t="s">
        <v>10</v>
      </c>
      <c r="C207" s="1">
        <v>1</v>
      </c>
      <c r="D207" s="6" t="s">
        <v>87</v>
      </c>
      <c r="E207" s="2">
        <v>198056</v>
      </c>
      <c r="F207" s="2">
        <v>198056</v>
      </c>
      <c r="G207" s="12" t="s">
        <v>63</v>
      </c>
      <c r="H207" s="2">
        <f t="shared" si="8"/>
        <v>0</v>
      </c>
    </row>
    <row r="208" spans="1:8" s="4" customFormat="1" ht="150" customHeight="1">
      <c r="A208" s="6" t="s">
        <v>13</v>
      </c>
      <c r="B208" s="1" t="s">
        <v>10</v>
      </c>
      <c r="C208" s="1">
        <v>1</v>
      </c>
      <c r="D208" s="6" t="s">
        <v>88</v>
      </c>
      <c r="E208" s="2">
        <v>199052</v>
      </c>
      <c r="F208" s="2">
        <v>199052</v>
      </c>
      <c r="G208" s="12" t="s">
        <v>89</v>
      </c>
      <c r="H208" s="2">
        <f t="shared" si="8"/>
        <v>0</v>
      </c>
    </row>
    <row r="209" spans="1:8" s="4" customFormat="1" ht="158.25" customHeight="1">
      <c r="A209" s="6" t="s">
        <v>13</v>
      </c>
      <c r="B209" s="1" t="s">
        <v>10</v>
      </c>
      <c r="C209" s="1">
        <v>1</v>
      </c>
      <c r="D209" s="6" t="s">
        <v>90</v>
      </c>
      <c r="E209" s="2">
        <v>95083</v>
      </c>
      <c r="F209" s="2">
        <v>95083</v>
      </c>
      <c r="G209" s="12" t="s">
        <v>91</v>
      </c>
      <c r="H209" s="2">
        <f t="shared" si="8"/>
        <v>0</v>
      </c>
    </row>
    <row r="210" spans="1:8" s="4" customFormat="1" ht="164.25" customHeight="1">
      <c r="A210" s="6" t="s">
        <v>13</v>
      </c>
      <c r="B210" s="1" t="s">
        <v>10</v>
      </c>
      <c r="C210" s="1">
        <v>1</v>
      </c>
      <c r="D210" s="6" t="s">
        <v>92</v>
      </c>
      <c r="E210" s="2">
        <v>195603</v>
      </c>
      <c r="F210" s="2">
        <v>195603</v>
      </c>
      <c r="G210" s="12" t="s">
        <v>86</v>
      </c>
      <c r="H210" s="2">
        <f t="shared" si="8"/>
        <v>0</v>
      </c>
    </row>
    <row r="211" spans="1:8" s="4" customFormat="1" ht="174" customHeight="1">
      <c r="A211" s="6" t="s">
        <v>13</v>
      </c>
      <c r="B211" s="1" t="s">
        <v>10</v>
      </c>
      <c r="C211" s="1">
        <v>1</v>
      </c>
      <c r="D211" s="6" t="s">
        <v>93</v>
      </c>
      <c r="E211" s="2">
        <v>189779</v>
      </c>
      <c r="F211" s="2">
        <v>189779</v>
      </c>
      <c r="G211" s="12" t="s">
        <v>94</v>
      </c>
      <c r="H211" s="2">
        <f t="shared" si="8"/>
        <v>0</v>
      </c>
    </row>
    <row r="212" spans="1:8" s="4" customFormat="1" ht="174" customHeight="1">
      <c r="A212" s="6" t="s">
        <v>13</v>
      </c>
      <c r="B212" s="1" t="s">
        <v>10</v>
      </c>
      <c r="C212" s="1">
        <v>1</v>
      </c>
      <c r="D212" s="6" t="s">
        <v>95</v>
      </c>
      <c r="E212" s="2">
        <v>185188</v>
      </c>
      <c r="F212" s="2">
        <v>185188</v>
      </c>
      <c r="G212" s="12" t="s">
        <v>96</v>
      </c>
      <c r="H212" s="2">
        <f t="shared" si="8"/>
        <v>0</v>
      </c>
    </row>
    <row r="213" spans="1:8" s="4" customFormat="1" ht="159.75" customHeight="1">
      <c r="A213" s="6" t="s">
        <v>13</v>
      </c>
      <c r="B213" s="1" t="s">
        <v>10</v>
      </c>
      <c r="C213" s="1">
        <v>1</v>
      </c>
      <c r="D213" s="6" t="s">
        <v>97</v>
      </c>
      <c r="E213" s="2">
        <v>119296</v>
      </c>
      <c r="F213" s="2">
        <v>119296</v>
      </c>
      <c r="G213" s="12" t="s">
        <v>98</v>
      </c>
      <c r="H213" s="2">
        <f t="shared" si="8"/>
        <v>0</v>
      </c>
    </row>
    <row r="214" spans="1:8" s="4" customFormat="1" ht="86.25" customHeight="1">
      <c r="A214" s="6" t="s">
        <v>13</v>
      </c>
      <c r="B214" s="1" t="s">
        <v>10</v>
      </c>
      <c r="C214" s="1">
        <v>1</v>
      </c>
      <c r="D214" s="6" t="s">
        <v>99</v>
      </c>
      <c r="E214" s="2">
        <v>120650</v>
      </c>
      <c r="F214" s="2">
        <v>120650</v>
      </c>
      <c r="G214" s="12" t="s">
        <v>100</v>
      </c>
      <c r="H214" s="2">
        <f t="shared" si="8"/>
        <v>0</v>
      </c>
    </row>
    <row r="215" spans="1:8" s="4" customFormat="1" ht="159.75" customHeight="1">
      <c r="A215" s="6" t="s">
        <v>13</v>
      </c>
      <c r="B215" s="1" t="s">
        <v>10</v>
      </c>
      <c r="C215" s="1">
        <v>1</v>
      </c>
      <c r="D215" s="6" t="s">
        <v>101</v>
      </c>
      <c r="E215" s="2">
        <v>198386</v>
      </c>
      <c r="F215" s="2">
        <v>198386</v>
      </c>
      <c r="G215" s="12" t="s">
        <v>91</v>
      </c>
      <c r="H215" s="2">
        <f t="shared" si="8"/>
        <v>0</v>
      </c>
    </row>
    <row r="216" spans="1:8" s="4" customFormat="1" ht="159.75" customHeight="1">
      <c r="A216" s="6" t="s">
        <v>13</v>
      </c>
      <c r="B216" s="1" t="s">
        <v>10</v>
      </c>
      <c r="C216" s="1">
        <v>1</v>
      </c>
      <c r="D216" s="6" t="s">
        <v>102</v>
      </c>
      <c r="E216" s="2">
        <v>74531</v>
      </c>
      <c r="F216" s="2">
        <v>74531</v>
      </c>
      <c r="G216" s="12" t="s">
        <v>103</v>
      </c>
      <c r="H216" s="2">
        <f t="shared" si="8"/>
        <v>0</v>
      </c>
    </row>
    <row r="217" spans="1:8" s="4" customFormat="1" ht="159.75" customHeight="1">
      <c r="A217" s="6" t="s">
        <v>13</v>
      </c>
      <c r="B217" s="1" t="s">
        <v>10</v>
      </c>
      <c r="C217" s="1">
        <v>1</v>
      </c>
      <c r="D217" s="6" t="s">
        <v>104</v>
      </c>
      <c r="E217" s="2">
        <v>63568</v>
      </c>
      <c r="F217" s="2">
        <v>63568</v>
      </c>
      <c r="G217" s="12" t="s">
        <v>105</v>
      </c>
      <c r="H217" s="2">
        <f t="shared" si="8"/>
        <v>0</v>
      </c>
    </row>
    <row r="218" spans="1:8" s="4" customFormat="1" ht="115.5" customHeight="1">
      <c r="A218" s="6" t="s">
        <v>13</v>
      </c>
      <c r="B218" s="1" t="s">
        <v>10</v>
      </c>
      <c r="C218" s="1">
        <v>1</v>
      </c>
      <c r="D218" s="6" t="s">
        <v>106</v>
      </c>
      <c r="E218" s="2">
        <v>75900</v>
      </c>
      <c r="F218" s="2">
        <v>75900</v>
      </c>
      <c r="G218" s="12" t="s">
        <v>107</v>
      </c>
      <c r="H218" s="2">
        <f t="shared" si="8"/>
        <v>0</v>
      </c>
    </row>
    <row r="219" spans="1:8" s="4" customFormat="1" ht="140.25" customHeight="1">
      <c r="A219" s="6" t="s">
        <v>13</v>
      </c>
      <c r="B219" s="1" t="s">
        <v>10</v>
      </c>
      <c r="C219" s="1">
        <v>1</v>
      </c>
      <c r="D219" s="6" t="s">
        <v>108</v>
      </c>
      <c r="E219" s="2">
        <v>186892</v>
      </c>
      <c r="F219" s="2">
        <v>186892</v>
      </c>
      <c r="G219" s="12" t="s">
        <v>100</v>
      </c>
      <c r="H219" s="2">
        <f t="shared" si="8"/>
        <v>0</v>
      </c>
    </row>
    <row r="220" spans="1:8" s="4" customFormat="1" ht="86.25" customHeight="1">
      <c r="A220" s="6" t="s">
        <v>13</v>
      </c>
      <c r="B220" s="1" t="s">
        <v>10</v>
      </c>
      <c r="C220" s="1">
        <v>1</v>
      </c>
      <c r="D220" s="6" t="s">
        <v>109</v>
      </c>
      <c r="E220" s="2">
        <v>185077</v>
      </c>
      <c r="F220" s="2">
        <v>185077</v>
      </c>
      <c r="G220" s="12" t="s">
        <v>100</v>
      </c>
      <c r="H220" s="2">
        <f t="shared" si="8"/>
        <v>0</v>
      </c>
    </row>
    <row r="221" spans="1:8" s="4" customFormat="1" ht="140.25" customHeight="1">
      <c r="A221" s="6" t="s">
        <v>13</v>
      </c>
      <c r="B221" s="1" t="s">
        <v>10</v>
      </c>
      <c r="C221" s="1">
        <v>1</v>
      </c>
      <c r="D221" s="6" t="s">
        <v>110</v>
      </c>
      <c r="E221" s="2">
        <v>143452</v>
      </c>
      <c r="F221" s="2">
        <v>143152</v>
      </c>
      <c r="G221" s="12" t="s">
        <v>105</v>
      </c>
      <c r="H221" s="2">
        <f t="shared" si="8"/>
        <v>300</v>
      </c>
    </row>
    <row r="222" spans="1:8" s="4" customFormat="1" ht="140.25" customHeight="1">
      <c r="A222" s="6" t="s">
        <v>13</v>
      </c>
      <c r="B222" s="1" t="s">
        <v>10</v>
      </c>
      <c r="C222" s="1">
        <v>1</v>
      </c>
      <c r="D222" s="6" t="s">
        <v>111</v>
      </c>
      <c r="E222" s="2">
        <v>118566</v>
      </c>
      <c r="F222" s="2">
        <v>118566</v>
      </c>
      <c r="G222" s="12" t="s">
        <v>112</v>
      </c>
      <c r="H222" s="2">
        <f t="shared" si="8"/>
        <v>0</v>
      </c>
    </row>
    <row r="223" spans="1:8" s="4" customFormat="1" ht="140.25" customHeight="1">
      <c r="A223" s="6" t="s">
        <v>13</v>
      </c>
      <c r="B223" s="1" t="s">
        <v>10</v>
      </c>
      <c r="C223" s="1">
        <v>1</v>
      </c>
      <c r="D223" s="6" t="s">
        <v>113</v>
      </c>
      <c r="E223" s="2">
        <v>95939</v>
      </c>
      <c r="F223" s="2">
        <v>95939</v>
      </c>
      <c r="G223" s="12" t="s">
        <v>114</v>
      </c>
      <c r="H223" s="2">
        <f t="shared" si="8"/>
        <v>0</v>
      </c>
    </row>
    <row r="224" spans="1:8" s="4" customFormat="1" ht="140.25" customHeight="1">
      <c r="A224" s="6" t="s">
        <v>13</v>
      </c>
      <c r="B224" s="1" t="s">
        <v>10</v>
      </c>
      <c r="C224" s="1">
        <v>1</v>
      </c>
      <c r="D224" s="6" t="s">
        <v>115</v>
      </c>
      <c r="E224" s="2">
        <v>125459</v>
      </c>
      <c r="F224" s="2">
        <v>125459</v>
      </c>
      <c r="G224" s="12" t="s">
        <v>116</v>
      </c>
      <c r="H224" s="2">
        <f t="shared" si="8"/>
        <v>0</v>
      </c>
    </row>
    <row r="225" spans="1:8" s="4" customFormat="1" ht="99" customHeight="1">
      <c r="A225" s="6" t="s">
        <v>13</v>
      </c>
      <c r="B225" s="1" t="s">
        <v>10</v>
      </c>
      <c r="C225" s="1">
        <v>1</v>
      </c>
      <c r="D225" s="6" t="s">
        <v>117</v>
      </c>
      <c r="E225" s="2">
        <v>180291</v>
      </c>
      <c r="F225" s="2">
        <v>180291</v>
      </c>
      <c r="G225" s="12" t="s">
        <v>118</v>
      </c>
      <c r="H225" s="2">
        <f t="shared" si="8"/>
        <v>0</v>
      </c>
    </row>
    <row r="226" spans="1:8" s="4" customFormat="1" ht="169.5" customHeight="1">
      <c r="A226" s="6" t="s">
        <v>13</v>
      </c>
      <c r="B226" s="1" t="s">
        <v>10</v>
      </c>
      <c r="C226" s="1">
        <v>1</v>
      </c>
      <c r="D226" s="6" t="s">
        <v>119</v>
      </c>
      <c r="E226" s="2">
        <v>109896</v>
      </c>
      <c r="F226" s="2">
        <v>109896</v>
      </c>
      <c r="G226" s="12" t="s">
        <v>120</v>
      </c>
      <c r="H226" s="2">
        <f t="shared" si="8"/>
        <v>0</v>
      </c>
    </row>
    <row r="227" spans="1:8" s="4" customFormat="1" ht="86.25" customHeight="1">
      <c r="A227" s="6" t="s">
        <v>13</v>
      </c>
      <c r="B227" s="1" t="s">
        <v>10</v>
      </c>
      <c r="C227" s="1">
        <v>1</v>
      </c>
      <c r="D227" s="6" t="s">
        <v>121</v>
      </c>
      <c r="E227" s="2">
        <v>198540</v>
      </c>
      <c r="F227" s="2">
        <v>198540</v>
      </c>
      <c r="G227" s="12" t="s">
        <v>17</v>
      </c>
      <c r="H227" s="2">
        <f t="shared" si="8"/>
        <v>0</v>
      </c>
    </row>
    <row r="228" spans="1:8" s="4" customFormat="1" ht="86.25" customHeight="1">
      <c r="A228" s="6" t="s">
        <v>13</v>
      </c>
      <c r="B228" s="1" t="s">
        <v>10</v>
      </c>
      <c r="C228" s="1">
        <v>1</v>
      </c>
      <c r="D228" s="6" t="s">
        <v>122</v>
      </c>
      <c r="E228" s="2">
        <v>68883.77</v>
      </c>
      <c r="F228" s="2">
        <v>68883.77</v>
      </c>
      <c r="G228" s="12" t="s">
        <v>81</v>
      </c>
      <c r="H228" s="2">
        <f t="shared" si="8"/>
        <v>0</v>
      </c>
    </row>
    <row r="229" spans="1:8" s="4" customFormat="1" ht="86.25" customHeight="1">
      <c r="A229" s="6" t="s">
        <v>13</v>
      </c>
      <c r="B229" s="1" t="s">
        <v>10</v>
      </c>
      <c r="C229" s="1">
        <v>1</v>
      </c>
      <c r="D229" s="6" t="s">
        <v>123</v>
      </c>
      <c r="E229" s="2">
        <v>198884.1</v>
      </c>
      <c r="F229" s="2">
        <v>198884.1</v>
      </c>
      <c r="G229" s="12" t="s">
        <v>17</v>
      </c>
      <c r="H229" s="2">
        <f t="shared" si="8"/>
        <v>0</v>
      </c>
    </row>
    <row r="230" spans="1:8" s="4" customFormat="1" ht="119.25" customHeight="1">
      <c r="A230" s="6" t="s">
        <v>13</v>
      </c>
      <c r="B230" s="1" t="s">
        <v>10</v>
      </c>
      <c r="C230" s="1">
        <v>1</v>
      </c>
      <c r="D230" s="6" t="s">
        <v>124</v>
      </c>
      <c r="E230" s="2">
        <v>61298</v>
      </c>
      <c r="F230" s="2">
        <v>61298</v>
      </c>
      <c r="G230" s="12" t="s">
        <v>118</v>
      </c>
      <c r="H230" s="2">
        <f t="shared" si="8"/>
        <v>0</v>
      </c>
    </row>
    <row r="231" spans="1:8" s="4" customFormat="1" ht="119.25" customHeight="1">
      <c r="A231" s="6" t="s">
        <v>13</v>
      </c>
      <c r="B231" s="1" t="s">
        <v>10</v>
      </c>
      <c r="C231" s="1">
        <v>1</v>
      </c>
      <c r="D231" s="6" t="s">
        <v>125</v>
      </c>
      <c r="E231" s="2">
        <v>109024</v>
      </c>
      <c r="F231" s="2">
        <v>109024</v>
      </c>
      <c r="G231" s="12" t="s">
        <v>126</v>
      </c>
      <c r="H231" s="2">
        <f t="shared" si="8"/>
        <v>0</v>
      </c>
    </row>
    <row r="232" spans="1:8" s="4" customFormat="1" ht="119.25" customHeight="1">
      <c r="A232" s="6" t="s">
        <v>13</v>
      </c>
      <c r="B232" s="1" t="s">
        <v>10</v>
      </c>
      <c r="C232" s="1">
        <v>1</v>
      </c>
      <c r="D232" s="6" t="s">
        <v>127</v>
      </c>
      <c r="E232" s="2">
        <v>120435</v>
      </c>
      <c r="F232" s="2">
        <v>120435</v>
      </c>
      <c r="G232" s="12" t="s">
        <v>128</v>
      </c>
      <c r="H232" s="2">
        <f t="shared" si="8"/>
        <v>0</v>
      </c>
    </row>
    <row r="233" spans="1:8" s="4" customFormat="1" ht="171" customHeight="1">
      <c r="A233" s="6" t="s">
        <v>13</v>
      </c>
      <c r="B233" s="1" t="s">
        <v>10</v>
      </c>
      <c r="C233" s="1">
        <v>1</v>
      </c>
      <c r="D233" s="6" t="s">
        <v>129</v>
      </c>
      <c r="E233" s="2">
        <v>68856</v>
      </c>
      <c r="F233" s="2">
        <v>68856</v>
      </c>
      <c r="G233" s="12" t="s">
        <v>100</v>
      </c>
      <c r="H233" s="2">
        <f t="shared" si="8"/>
        <v>0</v>
      </c>
    </row>
    <row r="234" spans="1:8" s="4" customFormat="1" ht="161.25" customHeight="1">
      <c r="A234" s="6" t="s">
        <v>13</v>
      </c>
      <c r="B234" s="1" t="s">
        <v>10</v>
      </c>
      <c r="C234" s="1">
        <v>1</v>
      </c>
      <c r="D234" s="6" t="s">
        <v>130</v>
      </c>
      <c r="E234" s="2">
        <v>111456</v>
      </c>
      <c r="F234" s="2">
        <v>111456</v>
      </c>
      <c r="G234" s="12" t="s">
        <v>131</v>
      </c>
      <c r="H234" s="2">
        <f>E234-F234</f>
        <v>0</v>
      </c>
    </row>
    <row r="235" spans="1:8" s="35" customFormat="1" ht="60.75" customHeight="1">
      <c r="A235" s="32" t="s">
        <v>2</v>
      </c>
      <c r="B235" s="33" t="s">
        <v>10</v>
      </c>
      <c r="C235" s="34">
        <f aca="true" t="shared" si="9" ref="C235:H235">SUM(C169:C234)</f>
        <v>76</v>
      </c>
      <c r="D235" s="34"/>
      <c r="E235" s="62">
        <f t="shared" si="9"/>
        <v>10296032.520000001</v>
      </c>
      <c r="F235" s="62">
        <f t="shared" si="9"/>
        <v>10295732.520000001</v>
      </c>
      <c r="G235" s="62"/>
      <c r="H235" s="62">
        <f t="shared" si="9"/>
        <v>300</v>
      </c>
    </row>
    <row r="236" spans="1:8" s="61" customFormat="1" ht="60.75" customHeight="1">
      <c r="A236" s="60" t="s">
        <v>275</v>
      </c>
      <c r="B236" s="37"/>
      <c r="C236" s="37">
        <f>C235+C168+C165</f>
        <v>79</v>
      </c>
      <c r="D236" s="37"/>
      <c r="E236" s="38">
        <f>E235+E168+E165</f>
        <v>20920636.12</v>
      </c>
      <c r="F236" s="38">
        <f>F235+F168+F165</f>
        <v>20862684.12</v>
      </c>
      <c r="G236" s="38"/>
      <c r="H236" s="38">
        <f>H235+H168+H165</f>
        <v>57952</v>
      </c>
    </row>
    <row r="237" spans="1:8" s="61" customFormat="1" ht="36.75" customHeight="1">
      <c r="A237" s="68"/>
      <c r="B237" s="37"/>
      <c r="C237" s="37"/>
      <c r="D237" s="37"/>
      <c r="E237" s="38"/>
      <c r="F237" s="38"/>
      <c r="G237" s="38"/>
      <c r="H237" s="38"/>
    </row>
    <row r="238" spans="1:8" s="4" customFormat="1" ht="129.75" customHeight="1">
      <c r="A238" s="6" t="s">
        <v>287</v>
      </c>
      <c r="B238" s="1" t="s">
        <v>139</v>
      </c>
      <c r="C238" s="1">
        <v>1</v>
      </c>
      <c r="D238" s="6" t="s">
        <v>288</v>
      </c>
      <c r="E238" s="2">
        <v>4013093</v>
      </c>
      <c r="F238" s="2">
        <v>4013093</v>
      </c>
      <c r="G238" s="12" t="s">
        <v>289</v>
      </c>
      <c r="H238" s="2">
        <f>E238-F238</f>
        <v>0</v>
      </c>
    </row>
    <row r="239" spans="1:8" s="4" customFormat="1" ht="58.5" customHeight="1">
      <c r="A239" s="40" t="s">
        <v>28</v>
      </c>
      <c r="B239" s="40" t="s">
        <v>11</v>
      </c>
      <c r="C239" s="40">
        <f>SUM(C238)</f>
        <v>1</v>
      </c>
      <c r="D239" s="40"/>
      <c r="E239" s="46">
        <f>SUM(E238)</f>
        <v>4013093</v>
      </c>
      <c r="F239" s="46">
        <f>SUM(F238)</f>
        <v>4013093</v>
      </c>
      <c r="G239" s="46"/>
      <c r="H239" s="46">
        <f>SUM(H238)</f>
        <v>0</v>
      </c>
    </row>
    <row r="240" spans="1:8" s="4" customFormat="1" ht="129.75" customHeight="1">
      <c r="A240" s="6" t="s">
        <v>287</v>
      </c>
      <c r="B240" s="1" t="s">
        <v>169</v>
      </c>
      <c r="C240" s="1">
        <v>1</v>
      </c>
      <c r="D240" s="6" t="s">
        <v>290</v>
      </c>
      <c r="E240" s="2">
        <v>24300</v>
      </c>
      <c r="F240" s="2">
        <v>24057</v>
      </c>
      <c r="G240" s="12" t="s">
        <v>291</v>
      </c>
      <c r="H240" s="2">
        <f>E240-F240</f>
        <v>243</v>
      </c>
    </row>
    <row r="241" spans="1:8" s="4" customFormat="1" ht="98.25" customHeight="1">
      <c r="A241" s="6" t="s">
        <v>287</v>
      </c>
      <c r="B241" s="1" t="s">
        <v>169</v>
      </c>
      <c r="C241" s="1">
        <v>1</v>
      </c>
      <c r="D241" s="6" t="s">
        <v>292</v>
      </c>
      <c r="E241" s="2">
        <v>18500</v>
      </c>
      <c r="F241" s="2">
        <v>18498</v>
      </c>
      <c r="G241" s="12" t="s">
        <v>293</v>
      </c>
      <c r="H241" s="2">
        <f>E241-F241</f>
        <v>2</v>
      </c>
    </row>
    <row r="242" spans="1:8" s="4" customFormat="1" ht="95.25" customHeight="1">
      <c r="A242" s="6" t="s">
        <v>287</v>
      </c>
      <c r="B242" s="1" t="s">
        <v>169</v>
      </c>
      <c r="C242" s="1">
        <v>1</v>
      </c>
      <c r="D242" s="6" t="s">
        <v>294</v>
      </c>
      <c r="E242" s="2">
        <v>27000</v>
      </c>
      <c r="F242" s="2">
        <v>14740</v>
      </c>
      <c r="G242" s="12" t="s">
        <v>295</v>
      </c>
      <c r="H242" s="2">
        <f>E242-F242</f>
        <v>12260</v>
      </c>
    </row>
    <row r="243" spans="1:8" s="4" customFormat="1" ht="119.25" customHeight="1">
      <c r="A243" s="6" t="s">
        <v>287</v>
      </c>
      <c r="B243" s="1" t="s">
        <v>169</v>
      </c>
      <c r="C243" s="1">
        <v>1</v>
      </c>
      <c r="D243" s="6" t="s">
        <v>296</v>
      </c>
      <c r="E243" s="2">
        <v>30000</v>
      </c>
      <c r="F243" s="2">
        <v>30000</v>
      </c>
      <c r="G243" s="12" t="s">
        <v>293</v>
      </c>
      <c r="H243" s="2">
        <f>E243-F243</f>
        <v>0</v>
      </c>
    </row>
    <row r="244" spans="1:8" s="4" customFormat="1" ht="99.75" customHeight="1">
      <c r="A244" s="6" t="s">
        <v>287</v>
      </c>
      <c r="B244" s="1" t="s">
        <v>169</v>
      </c>
      <c r="C244" s="1">
        <v>1</v>
      </c>
      <c r="D244" s="6" t="s">
        <v>297</v>
      </c>
      <c r="E244" s="2">
        <v>145000</v>
      </c>
      <c r="F244" s="2">
        <v>109000</v>
      </c>
      <c r="G244" s="12" t="s">
        <v>298</v>
      </c>
      <c r="H244" s="2">
        <f>E244-F244</f>
        <v>36000</v>
      </c>
    </row>
    <row r="245" spans="1:8" s="4" customFormat="1" ht="63.75" customHeight="1">
      <c r="A245" s="48" t="s">
        <v>28</v>
      </c>
      <c r="B245" s="48" t="s">
        <v>162</v>
      </c>
      <c r="C245" s="48">
        <f>SUM(C240:C244)</f>
        <v>5</v>
      </c>
      <c r="D245" s="48"/>
      <c r="E245" s="70">
        <f>SUM(E240:E244)</f>
        <v>244800</v>
      </c>
      <c r="F245" s="70">
        <f>SUM(F240:F244)</f>
        <v>196295</v>
      </c>
      <c r="G245" s="70"/>
      <c r="H245" s="70">
        <f>SUM(H240:H244)</f>
        <v>48505</v>
      </c>
    </row>
    <row r="246" spans="1:8" s="74" customFormat="1" ht="99.75" customHeight="1">
      <c r="A246" s="71" t="s">
        <v>299</v>
      </c>
      <c r="B246" s="72"/>
      <c r="C246" s="72">
        <f>C245+C239</f>
        <v>6</v>
      </c>
      <c r="D246" s="72"/>
      <c r="E246" s="73">
        <f>E245+E239</f>
        <v>4257893</v>
      </c>
      <c r="F246" s="73">
        <f>F245+F239</f>
        <v>4209388</v>
      </c>
      <c r="G246" s="73"/>
      <c r="H246" s="73">
        <f>H245+H239</f>
        <v>48505</v>
      </c>
    </row>
    <row r="247" spans="1:8" s="74" customFormat="1" ht="41.25" customHeight="1">
      <c r="A247" s="71"/>
      <c r="B247" s="72"/>
      <c r="C247" s="72"/>
      <c r="D247" s="72"/>
      <c r="E247" s="73"/>
      <c r="F247" s="73"/>
      <c r="G247" s="73"/>
      <c r="H247" s="73"/>
    </row>
    <row r="248" spans="1:8" s="4" customFormat="1" ht="107.25" customHeight="1">
      <c r="A248" s="6" t="s">
        <v>303</v>
      </c>
      <c r="B248" s="1" t="s">
        <v>304</v>
      </c>
      <c r="C248" s="5">
        <v>1</v>
      </c>
      <c r="D248" s="6" t="s">
        <v>305</v>
      </c>
      <c r="E248" s="9">
        <v>98000</v>
      </c>
      <c r="F248" s="9">
        <v>98000</v>
      </c>
      <c r="G248" s="12" t="s">
        <v>306</v>
      </c>
      <c r="H248" s="56">
        <f>E248-F248</f>
        <v>0</v>
      </c>
    </row>
    <row r="249" spans="1:8" s="4" customFormat="1" ht="83.25" customHeight="1">
      <c r="A249" s="6" t="s">
        <v>303</v>
      </c>
      <c r="B249" s="1" t="s">
        <v>304</v>
      </c>
      <c r="C249" s="5">
        <v>1</v>
      </c>
      <c r="D249" s="6" t="s">
        <v>307</v>
      </c>
      <c r="E249" s="9">
        <v>6375</v>
      </c>
      <c r="F249" s="9">
        <v>6375</v>
      </c>
      <c r="G249" s="12" t="s">
        <v>308</v>
      </c>
      <c r="H249" s="56">
        <f aca="true" t="shared" si="10" ref="H249:H282">E249-F249</f>
        <v>0</v>
      </c>
    </row>
    <row r="250" spans="1:8" s="4" customFormat="1" ht="83.25" customHeight="1">
      <c r="A250" s="6" t="s">
        <v>303</v>
      </c>
      <c r="B250" s="1" t="s">
        <v>304</v>
      </c>
      <c r="C250" s="5">
        <v>1</v>
      </c>
      <c r="D250" s="6" t="s">
        <v>309</v>
      </c>
      <c r="E250" s="9">
        <v>10900</v>
      </c>
      <c r="F250" s="9">
        <v>10900</v>
      </c>
      <c r="G250" s="12" t="s">
        <v>310</v>
      </c>
      <c r="H250" s="56">
        <f t="shared" si="10"/>
        <v>0</v>
      </c>
    </row>
    <row r="251" spans="1:8" s="4" customFormat="1" ht="83.25" customHeight="1">
      <c r="A251" s="6" t="s">
        <v>303</v>
      </c>
      <c r="B251" s="1" t="s">
        <v>304</v>
      </c>
      <c r="C251" s="5">
        <v>1</v>
      </c>
      <c r="D251" s="6" t="s">
        <v>311</v>
      </c>
      <c r="E251" s="9">
        <v>7956</v>
      </c>
      <c r="F251" s="9">
        <v>7956</v>
      </c>
      <c r="G251" s="12" t="s">
        <v>312</v>
      </c>
      <c r="H251" s="56">
        <f t="shared" si="10"/>
        <v>0</v>
      </c>
    </row>
    <row r="252" spans="1:8" s="4" customFormat="1" ht="215.25" customHeight="1">
      <c r="A252" s="6" t="s">
        <v>303</v>
      </c>
      <c r="B252" s="1" t="s">
        <v>304</v>
      </c>
      <c r="C252" s="5">
        <v>1</v>
      </c>
      <c r="D252" s="6" t="s">
        <v>313</v>
      </c>
      <c r="E252" s="9">
        <v>24500</v>
      </c>
      <c r="F252" s="9">
        <v>24500</v>
      </c>
      <c r="G252" s="12" t="s">
        <v>314</v>
      </c>
      <c r="H252" s="56">
        <f t="shared" si="10"/>
        <v>0</v>
      </c>
    </row>
    <row r="253" spans="1:8" s="4" customFormat="1" ht="83.25" customHeight="1">
      <c r="A253" s="6" t="s">
        <v>303</v>
      </c>
      <c r="B253" s="1" t="s">
        <v>304</v>
      </c>
      <c r="C253" s="5">
        <v>1</v>
      </c>
      <c r="D253" s="6" t="s">
        <v>315</v>
      </c>
      <c r="E253" s="9">
        <v>14779.06</v>
      </c>
      <c r="F253" s="9">
        <v>14779.06</v>
      </c>
      <c r="G253" s="12" t="s">
        <v>316</v>
      </c>
      <c r="H253" s="56">
        <f t="shared" si="10"/>
        <v>0</v>
      </c>
    </row>
    <row r="254" spans="1:8" s="4" customFormat="1" ht="83.25" customHeight="1">
      <c r="A254" s="6" t="s">
        <v>303</v>
      </c>
      <c r="B254" s="1" t="s">
        <v>304</v>
      </c>
      <c r="C254" s="5">
        <v>1</v>
      </c>
      <c r="D254" s="6" t="s">
        <v>317</v>
      </c>
      <c r="E254" s="9">
        <v>566.25</v>
      </c>
      <c r="F254" s="9">
        <v>566.25</v>
      </c>
      <c r="G254" s="12" t="s">
        <v>318</v>
      </c>
      <c r="H254" s="56">
        <f t="shared" si="10"/>
        <v>0</v>
      </c>
    </row>
    <row r="255" spans="1:8" s="4" customFormat="1" ht="83.25" customHeight="1">
      <c r="A255" s="6" t="s">
        <v>303</v>
      </c>
      <c r="B255" s="1" t="s">
        <v>304</v>
      </c>
      <c r="C255" s="5">
        <v>1</v>
      </c>
      <c r="D255" s="6" t="s">
        <v>319</v>
      </c>
      <c r="E255" s="9">
        <v>2000</v>
      </c>
      <c r="F255" s="9">
        <v>2000</v>
      </c>
      <c r="G255" s="12" t="s">
        <v>320</v>
      </c>
      <c r="H255" s="56">
        <f t="shared" si="10"/>
        <v>0</v>
      </c>
    </row>
    <row r="256" spans="1:8" s="4" customFormat="1" ht="83.25" customHeight="1">
      <c r="A256" s="6" t="s">
        <v>303</v>
      </c>
      <c r="B256" s="1" t="s">
        <v>304</v>
      </c>
      <c r="C256" s="5">
        <v>1</v>
      </c>
      <c r="D256" s="6" t="s">
        <v>321</v>
      </c>
      <c r="E256" s="9">
        <v>25000</v>
      </c>
      <c r="F256" s="9">
        <v>25000</v>
      </c>
      <c r="G256" s="12" t="s">
        <v>322</v>
      </c>
      <c r="H256" s="56">
        <f t="shared" si="10"/>
        <v>0</v>
      </c>
    </row>
    <row r="257" spans="1:8" s="4" customFormat="1" ht="83.25" customHeight="1">
      <c r="A257" s="6" t="s">
        <v>303</v>
      </c>
      <c r="B257" s="1" t="s">
        <v>304</v>
      </c>
      <c r="C257" s="5">
        <v>1</v>
      </c>
      <c r="D257" s="6" t="s">
        <v>323</v>
      </c>
      <c r="E257" s="9">
        <v>100000</v>
      </c>
      <c r="F257" s="9">
        <v>100000</v>
      </c>
      <c r="G257" s="12" t="s">
        <v>324</v>
      </c>
      <c r="H257" s="56">
        <f t="shared" si="10"/>
        <v>0</v>
      </c>
    </row>
    <row r="258" spans="1:8" s="4" customFormat="1" ht="83.25" customHeight="1">
      <c r="A258" s="6" t="s">
        <v>303</v>
      </c>
      <c r="B258" s="1" t="s">
        <v>304</v>
      </c>
      <c r="C258" s="5">
        <v>1</v>
      </c>
      <c r="D258" s="6" t="s">
        <v>325</v>
      </c>
      <c r="E258" s="9">
        <v>349.8</v>
      </c>
      <c r="F258" s="9">
        <v>349.8</v>
      </c>
      <c r="G258" s="12" t="s">
        <v>326</v>
      </c>
      <c r="H258" s="56">
        <f t="shared" si="10"/>
        <v>0</v>
      </c>
    </row>
    <row r="259" spans="1:8" s="4" customFormat="1" ht="83.25" customHeight="1">
      <c r="A259" s="6" t="s">
        <v>303</v>
      </c>
      <c r="B259" s="1" t="s">
        <v>304</v>
      </c>
      <c r="C259" s="5">
        <v>1</v>
      </c>
      <c r="D259" s="6" t="s">
        <v>327</v>
      </c>
      <c r="E259" s="9">
        <v>5000</v>
      </c>
      <c r="F259" s="9">
        <v>5000</v>
      </c>
      <c r="G259" s="12" t="s">
        <v>328</v>
      </c>
      <c r="H259" s="56">
        <f t="shared" si="10"/>
        <v>0</v>
      </c>
    </row>
    <row r="260" spans="1:8" s="4" customFormat="1" ht="83.25" customHeight="1">
      <c r="A260" s="6" t="s">
        <v>303</v>
      </c>
      <c r="B260" s="1" t="s">
        <v>304</v>
      </c>
      <c r="C260" s="5">
        <v>1</v>
      </c>
      <c r="D260" s="6" t="s">
        <v>321</v>
      </c>
      <c r="E260" s="9">
        <v>20000</v>
      </c>
      <c r="F260" s="9">
        <v>20000</v>
      </c>
      <c r="G260" s="12" t="s">
        <v>329</v>
      </c>
      <c r="H260" s="56">
        <f t="shared" si="10"/>
        <v>0</v>
      </c>
    </row>
    <row r="261" spans="1:8" s="4" customFormat="1" ht="143.25" customHeight="1">
      <c r="A261" s="6" t="s">
        <v>303</v>
      </c>
      <c r="B261" s="1" t="s">
        <v>304</v>
      </c>
      <c r="C261" s="5">
        <v>1</v>
      </c>
      <c r="D261" s="6" t="s">
        <v>330</v>
      </c>
      <c r="E261" s="9">
        <v>30000</v>
      </c>
      <c r="F261" s="9">
        <v>30000</v>
      </c>
      <c r="G261" s="12" t="s">
        <v>329</v>
      </c>
      <c r="H261" s="56">
        <f t="shared" si="10"/>
        <v>0</v>
      </c>
    </row>
    <row r="262" spans="1:8" s="4" customFormat="1" ht="83.25" customHeight="1">
      <c r="A262" s="6" t="s">
        <v>303</v>
      </c>
      <c r="B262" s="1" t="s">
        <v>304</v>
      </c>
      <c r="C262" s="5">
        <v>1</v>
      </c>
      <c r="D262" s="6" t="s">
        <v>331</v>
      </c>
      <c r="E262" s="9">
        <v>50000</v>
      </c>
      <c r="F262" s="9">
        <v>50000</v>
      </c>
      <c r="G262" s="12" t="s">
        <v>332</v>
      </c>
      <c r="H262" s="56">
        <f t="shared" si="10"/>
        <v>0</v>
      </c>
    </row>
    <row r="263" spans="1:8" s="4" customFormat="1" ht="138.75" customHeight="1">
      <c r="A263" s="6" t="s">
        <v>303</v>
      </c>
      <c r="B263" s="1" t="s">
        <v>304</v>
      </c>
      <c r="C263" s="5">
        <v>1</v>
      </c>
      <c r="D263" s="6" t="s">
        <v>333</v>
      </c>
      <c r="E263" s="9">
        <v>50000</v>
      </c>
      <c r="F263" s="9">
        <v>50000</v>
      </c>
      <c r="G263" s="12" t="s">
        <v>334</v>
      </c>
      <c r="H263" s="56">
        <f t="shared" si="10"/>
        <v>0</v>
      </c>
    </row>
    <row r="264" spans="1:8" s="4" customFormat="1" ht="83.25" customHeight="1">
      <c r="A264" s="6" t="s">
        <v>303</v>
      </c>
      <c r="B264" s="1" t="s">
        <v>304</v>
      </c>
      <c r="C264" s="5">
        <v>1</v>
      </c>
      <c r="D264" s="6" t="s">
        <v>335</v>
      </c>
      <c r="E264" s="9">
        <v>5000</v>
      </c>
      <c r="F264" s="9">
        <v>5000</v>
      </c>
      <c r="G264" s="12" t="s">
        <v>336</v>
      </c>
      <c r="H264" s="56">
        <f t="shared" si="10"/>
        <v>0</v>
      </c>
    </row>
    <row r="265" spans="1:8" s="4" customFormat="1" ht="83.25" customHeight="1">
      <c r="A265" s="6" t="s">
        <v>303</v>
      </c>
      <c r="B265" s="1" t="s">
        <v>304</v>
      </c>
      <c r="C265" s="5">
        <v>1</v>
      </c>
      <c r="D265" s="6" t="s">
        <v>337</v>
      </c>
      <c r="E265" s="9">
        <v>15000</v>
      </c>
      <c r="F265" s="9">
        <v>15000</v>
      </c>
      <c r="G265" s="12" t="s">
        <v>338</v>
      </c>
      <c r="H265" s="56">
        <f t="shared" si="10"/>
        <v>0</v>
      </c>
    </row>
    <row r="266" spans="1:8" s="4" customFormat="1" ht="83.25" customHeight="1">
      <c r="A266" s="6" t="s">
        <v>303</v>
      </c>
      <c r="B266" s="1" t="s">
        <v>304</v>
      </c>
      <c r="C266" s="5">
        <v>1</v>
      </c>
      <c r="D266" s="6" t="s">
        <v>339</v>
      </c>
      <c r="E266" s="9">
        <v>5000</v>
      </c>
      <c r="F266" s="9">
        <v>5000</v>
      </c>
      <c r="G266" s="12" t="s">
        <v>340</v>
      </c>
      <c r="H266" s="56">
        <f t="shared" si="10"/>
        <v>0</v>
      </c>
    </row>
    <row r="267" spans="1:8" s="4" customFormat="1" ht="83.25" customHeight="1">
      <c r="A267" s="6" t="s">
        <v>303</v>
      </c>
      <c r="B267" s="1" t="s">
        <v>304</v>
      </c>
      <c r="C267" s="5">
        <v>1</v>
      </c>
      <c r="D267" s="6" t="s">
        <v>341</v>
      </c>
      <c r="E267" s="9">
        <v>120000</v>
      </c>
      <c r="F267" s="9">
        <v>120000</v>
      </c>
      <c r="G267" s="12" t="s">
        <v>342</v>
      </c>
      <c r="H267" s="56">
        <f t="shared" si="10"/>
        <v>0</v>
      </c>
    </row>
    <row r="268" spans="1:8" s="4" customFormat="1" ht="83.25" customHeight="1">
      <c r="A268" s="6" t="s">
        <v>303</v>
      </c>
      <c r="B268" s="1" t="s">
        <v>304</v>
      </c>
      <c r="C268" s="5">
        <v>1</v>
      </c>
      <c r="D268" s="6" t="s">
        <v>343</v>
      </c>
      <c r="E268" s="9">
        <v>5000</v>
      </c>
      <c r="F268" s="9">
        <v>5000</v>
      </c>
      <c r="G268" s="12" t="s">
        <v>344</v>
      </c>
      <c r="H268" s="56">
        <f t="shared" si="10"/>
        <v>0</v>
      </c>
    </row>
    <row r="269" spans="1:8" s="4" customFormat="1" ht="83.25" customHeight="1">
      <c r="A269" s="6" t="s">
        <v>303</v>
      </c>
      <c r="B269" s="1" t="s">
        <v>304</v>
      </c>
      <c r="C269" s="5">
        <v>1</v>
      </c>
      <c r="D269" s="6" t="s">
        <v>345</v>
      </c>
      <c r="E269" s="9">
        <v>25000</v>
      </c>
      <c r="F269" s="9">
        <v>25000</v>
      </c>
      <c r="G269" s="12" t="s">
        <v>346</v>
      </c>
      <c r="H269" s="56">
        <f t="shared" si="10"/>
        <v>0</v>
      </c>
    </row>
    <row r="270" spans="1:8" s="4" customFormat="1" ht="83.25" customHeight="1">
      <c r="A270" s="6" t="s">
        <v>303</v>
      </c>
      <c r="B270" s="1" t="s">
        <v>304</v>
      </c>
      <c r="C270" s="5">
        <v>1</v>
      </c>
      <c r="D270" s="6" t="s">
        <v>347</v>
      </c>
      <c r="E270" s="9">
        <v>23474.88</v>
      </c>
      <c r="F270" s="9">
        <v>23474.88</v>
      </c>
      <c r="G270" s="12" t="s">
        <v>348</v>
      </c>
      <c r="H270" s="56">
        <f t="shared" si="10"/>
        <v>0</v>
      </c>
    </row>
    <row r="271" spans="1:8" s="4" customFormat="1" ht="83.25" customHeight="1">
      <c r="A271" s="6" t="s">
        <v>303</v>
      </c>
      <c r="B271" s="1" t="s">
        <v>304</v>
      </c>
      <c r="C271" s="5">
        <v>1</v>
      </c>
      <c r="D271" s="6" t="s">
        <v>349</v>
      </c>
      <c r="E271" s="9">
        <v>20000</v>
      </c>
      <c r="F271" s="9">
        <v>20000</v>
      </c>
      <c r="G271" s="12" t="s">
        <v>350</v>
      </c>
      <c r="H271" s="56">
        <f t="shared" si="10"/>
        <v>0</v>
      </c>
    </row>
    <row r="272" spans="1:8" s="4" customFormat="1" ht="83.25" customHeight="1">
      <c r="A272" s="6" t="s">
        <v>303</v>
      </c>
      <c r="B272" s="1" t="s">
        <v>304</v>
      </c>
      <c r="C272" s="5">
        <v>1</v>
      </c>
      <c r="D272" s="6" t="s">
        <v>351</v>
      </c>
      <c r="E272" s="9">
        <v>10000</v>
      </c>
      <c r="F272" s="9">
        <v>10000</v>
      </c>
      <c r="G272" s="12" t="s">
        <v>336</v>
      </c>
      <c r="H272" s="56">
        <f t="shared" si="10"/>
        <v>0</v>
      </c>
    </row>
    <row r="273" spans="1:8" s="4" customFormat="1" ht="83.25" customHeight="1">
      <c r="A273" s="6" t="s">
        <v>303</v>
      </c>
      <c r="B273" s="1" t="s">
        <v>304</v>
      </c>
      <c r="C273" s="5">
        <v>1</v>
      </c>
      <c r="D273" s="6" t="s">
        <v>352</v>
      </c>
      <c r="E273" s="9">
        <v>2000</v>
      </c>
      <c r="F273" s="9">
        <v>2000</v>
      </c>
      <c r="G273" s="12" t="s">
        <v>336</v>
      </c>
      <c r="H273" s="56">
        <f t="shared" si="10"/>
        <v>0</v>
      </c>
    </row>
    <row r="274" spans="1:8" s="4" customFormat="1" ht="83.25" customHeight="1">
      <c r="A274" s="6" t="s">
        <v>303</v>
      </c>
      <c r="B274" s="1" t="s">
        <v>353</v>
      </c>
      <c r="C274" s="5">
        <v>1</v>
      </c>
      <c r="D274" s="6" t="s">
        <v>341</v>
      </c>
      <c r="E274" s="9">
        <v>5000</v>
      </c>
      <c r="F274" s="9">
        <v>5000</v>
      </c>
      <c r="G274" s="12" t="s">
        <v>336</v>
      </c>
      <c r="H274" s="56">
        <f t="shared" si="10"/>
        <v>0</v>
      </c>
    </row>
    <row r="275" spans="1:8" s="4" customFormat="1" ht="83.25" customHeight="1">
      <c r="A275" s="6" t="s">
        <v>303</v>
      </c>
      <c r="B275" s="1" t="s">
        <v>304</v>
      </c>
      <c r="C275" s="5">
        <v>1</v>
      </c>
      <c r="D275" s="6" t="s">
        <v>354</v>
      </c>
      <c r="E275" s="9">
        <v>25000</v>
      </c>
      <c r="F275" s="9">
        <v>25000</v>
      </c>
      <c r="G275" s="12" t="s">
        <v>346</v>
      </c>
      <c r="H275" s="56">
        <f t="shared" si="10"/>
        <v>0</v>
      </c>
    </row>
    <row r="276" spans="1:8" s="4" customFormat="1" ht="83.25" customHeight="1">
      <c r="A276" s="6" t="s">
        <v>303</v>
      </c>
      <c r="B276" s="1" t="s">
        <v>304</v>
      </c>
      <c r="C276" s="5">
        <v>1</v>
      </c>
      <c r="D276" s="6" t="s">
        <v>355</v>
      </c>
      <c r="E276" s="9">
        <v>15000</v>
      </c>
      <c r="F276" s="9">
        <v>15000</v>
      </c>
      <c r="G276" s="12" t="s">
        <v>346</v>
      </c>
      <c r="H276" s="56">
        <f t="shared" si="10"/>
        <v>0</v>
      </c>
    </row>
    <row r="277" spans="1:8" s="4" customFormat="1" ht="83.25" customHeight="1">
      <c r="A277" s="6" t="s">
        <v>303</v>
      </c>
      <c r="B277" s="1" t="s">
        <v>304</v>
      </c>
      <c r="C277" s="5">
        <v>1</v>
      </c>
      <c r="D277" s="6" t="s">
        <v>356</v>
      </c>
      <c r="E277" s="9">
        <v>2694</v>
      </c>
      <c r="F277" s="9">
        <v>2694</v>
      </c>
      <c r="G277" s="12" t="s">
        <v>357</v>
      </c>
      <c r="H277" s="56">
        <f t="shared" si="10"/>
        <v>0</v>
      </c>
    </row>
    <row r="278" spans="1:8" s="4" customFormat="1" ht="83.25" customHeight="1">
      <c r="A278" s="6" t="s">
        <v>303</v>
      </c>
      <c r="B278" s="1" t="s">
        <v>304</v>
      </c>
      <c r="C278" s="5">
        <v>1</v>
      </c>
      <c r="D278" s="6" t="s">
        <v>358</v>
      </c>
      <c r="E278" s="9">
        <v>100000</v>
      </c>
      <c r="F278" s="9">
        <v>100000</v>
      </c>
      <c r="G278" s="12" t="s">
        <v>359</v>
      </c>
      <c r="H278" s="56">
        <f t="shared" si="10"/>
        <v>0</v>
      </c>
    </row>
    <row r="279" spans="1:8" s="4" customFormat="1" ht="83.25" customHeight="1">
      <c r="A279" s="6" t="s">
        <v>303</v>
      </c>
      <c r="B279" s="1" t="s">
        <v>304</v>
      </c>
      <c r="C279" s="5">
        <v>1</v>
      </c>
      <c r="D279" s="6" t="s">
        <v>360</v>
      </c>
      <c r="E279" s="9">
        <v>10000</v>
      </c>
      <c r="F279" s="9">
        <v>10000</v>
      </c>
      <c r="G279" s="12" t="s">
        <v>361</v>
      </c>
      <c r="H279" s="56">
        <f t="shared" si="10"/>
        <v>0</v>
      </c>
    </row>
    <row r="280" spans="1:8" s="4" customFormat="1" ht="83.25" customHeight="1">
      <c r="A280" s="6" t="s">
        <v>303</v>
      </c>
      <c r="B280" s="1" t="s">
        <v>304</v>
      </c>
      <c r="C280" s="5">
        <v>1</v>
      </c>
      <c r="D280" s="6" t="s">
        <v>333</v>
      </c>
      <c r="E280" s="9">
        <v>40000</v>
      </c>
      <c r="F280" s="9">
        <v>40000</v>
      </c>
      <c r="G280" s="12" t="s">
        <v>362</v>
      </c>
      <c r="H280" s="56">
        <f t="shared" si="10"/>
        <v>0</v>
      </c>
    </row>
    <row r="281" spans="1:8" s="4" customFormat="1" ht="83.25" customHeight="1">
      <c r="A281" s="6" t="s">
        <v>303</v>
      </c>
      <c r="B281" s="1" t="s">
        <v>304</v>
      </c>
      <c r="C281" s="5">
        <v>1</v>
      </c>
      <c r="D281" s="6" t="s">
        <v>363</v>
      </c>
      <c r="E281" s="9">
        <v>6000</v>
      </c>
      <c r="F281" s="9">
        <v>6000</v>
      </c>
      <c r="G281" s="12" t="s">
        <v>364</v>
      </c>
      <c r="H281" s="56">
        <f t="shared" si="10"/>
        <v>0</v>
      </c>
    </row>
    <row r="282" spans="1:8" s="4" customFormat="1" ht="140.25" customHeight="1">
      <c r="A282" s="6" t="s">
        <v>303</v>
      </c>
      <c r="B282" s="1" t="s">
        <v>304</v>
      </c>
      <c r="C282" s="5">
        <v>1</v>
      </c>
      <c r="D282" s="6" t="s">
        <v>365</v>
      </c>
      <c r="E282" s="9">
        <v>45000</v>
      </c>
      <c r="F282" s="9">
        <v>45000</v>
      </c>
      <c r="G282" s="12" t="s">
        <v>366</v>
      </c>
      <c r="H282" s="56">
        <f t="shared" si="10"/>
        <v>0</v>
      </c>
    </row>
    <row r="283" spans="1:8" s="74" customFormat="1" ht="72.75" customHeight="1">
      <c r="A283" s="32" t="s">
        <v>367</v>
      </c>
      <c r="B283" s="33" t="s">
        <v>10</v>
      </c>
      <c r="C283" s="33">
        <f>SUM(C248:C282)</f>
        <v>35</v>
      </c>
      <c r="D283" s="33"/>
      <c r="E283" s="33">
        <f>SUM(E248:E282)</f>
        <v>924594.99</v>
      </c>
      <c r="F283" s="33">
        <f>SUM(F248:F282)</f>
        <v>924594.99</v>
      </c>
      <c r="G283" s="33"/>
      <c r="H283" s="33">
        <f>SUM(H248:H282)</f>
        <v>0</v>
      </c>
    </row>
    <row r="284" spans="1:8" s="74" customFormat="1" ht="35.25" customHeight="1">
      <c r="A284" s="75"/>
      <c r="B284" s="76"/>
      <c r="C284" s="76"/>
      <c r="D284" s="76"/>
      <c r="E284" s="76"/>
      <c r="F284" s="76"/>
      <c r="G284" s="76"/>
      <c r="H284" s="76"/>
    </row>
    <row r="285" spans="1:8" s="4" customFormat="1" ht="117.75" customHeight="1">
      <c r="A285" s="6" t="s">
        <v>368</v>
      </c>
      <c r="B285" s="1" t="s">
        <v>25</v>
      </c>
      <c r="C285" s="5">
        <v>1</v>
      </c>
      <c r="D285" s="6" t="s">
        <v>369</v>
      </c>
      <c r="E285" s="9">
        <v>565000</v>
      </c>
      <c r="F285" s="9">
        <v>515900</v>
      </c>
      <c r="G285" s="12" t="s">
        <v>370</v>
      </c>
      <c r="H285" s="56">
        <f>E285-F285</f>
        <v>49100</v>
      </c>
    </row>
    <row r="286" spans="1:8" s="74" customFormat="1" ht="63.75" customHeight="1">
      <c r="A286" s="39" t="s">
        <v>28</v>
      </c>
      <c r="B286" s="39" t="s">
        <v>25</v>
      </c>
      <c r="C286" s="77">
        <f>SUM(C285)</f>
        <v>1</v>
      </c>
      <c r="D286" s="77"/>
      <c r="E286" s="78">
        <f>SUM(E285)</f>
        <v>565000</v>
      </c>
      <c r="F286" s="78">
        <f>SUM(F285)</f>
        <v>515900</v>
      </c>
      <c r="G286" s="78"/>
      <c r="H286" s="78">
        <f>SUM(H285)</f>
        <v>49100</v>
      </c>
    </row>
    <row r="287" spans="1:8" s="4" customFormat="1" ht="117.75" customHeight="1">
      <c r="A287" s="6" t="s">
        <v>368</v>
      </c>
      <c r="B287" s="1" t="s">
        <v>283</v>
      </c>
      <c r="C287" s="5">
        <v>1</v>
      </c>
      <c r="D287" s="6" t="s">
        <v>371</v>
      </c>
      <c r="E287" s="9">
        <v>88200</v>
      </c>
      <c r="F287" s="9">
        <v>88200</v>
      </c>
      <c r="G287" s="12" t="s">
        <v>372</v>
      </c>
      <c r="H287" s="56">
        <f>E287-F287</f>
        <v>0</v>
      </c>
    </row>
    <row r="288" spans="1:8" s="4" customFormat="1" ht="117.75" customHeight="1">
      <c r="A288" s="6" t="s">
        <v>368</v>
      </c>
      <c r="B288" s="1" t="s">
        <v>283</v>
      </c>
      <c r="C288" s="5">
        <v>1</v>
      </c>
      <c r="D288" s="6" t="s">
        <v>373</v>
      </c>
      <c r="E288" s="9">
        <v>179172.64</v>
      </c>
      <c r="F288" s="9">
        <v>179172.64</v>
      </c>
      <c r="G288" s="12" t="s">
        <v>374</v>
      </c>
      <c r="H288" s="56">
        <f aca="true" t="shared" si="11" ref="H288:H294">E288-F288</f>
        <v>0</v>
      </c>
    </row>
    <row r="289" spans="1:8" s="4" customFormat="1" ht="117.75" customHeight="1">
      <c r="A289" s="6" t="s">
        <v>368</v>
      </c>
      <c r="B289" s="1" t="s">
        <v>283</v>
      </c>
      <c r="C289" s="5">
        <v>1</v>
      </c>
      <c r="D289" s="6" t="s">
        <v>375</v>
      </c>
      <c r="E289" s="9">
        <v>35474</v>
      </c>
      <c r="F289" s="9">
        <v>35474</v>
      </c>
      <c r="G289" s="12" t="s">
        <v>376</v>
      </c>
      <c r="H289" s="56">
        <f t="shared" si="11"/>
        <v>0</v>
      </c>
    </row>
    <row r="290" spans="1:8" s="4" customFormat="1" ht="117.75" customHeight="1">
      <c r="A290" s="6" t="s">
        <v>368</v>
      </c>
      <c r="B290" s="1" t="s">
        <v>283</v>
      </c>
      <c r="C290" s="5">
        <v>1</v>
      </c>
      <c r="D290" s="6" t="s">
        <v>375</v>
      </c>
      <c r="E290" s="9">
        <v>10308</v>
      </c>
      <c r="F290" s="9">
        <v>10308</v>
      </c>
      <c r="G290" s="12" t="s">
        <v>377</v>
      </c>
      <c r="H290" s="56">
        <f t="shared" si="11"/>
        <v>0</v>
      </c>
    </row>
    <row r="291" spans="1:8" s="4" customFormat="1" ht="117.75" customHeight="1">
      <c r="A291" s="6" t="s">
        <v>368</v>
      </c>
      <c r="B291" s="1" t="s">
        <v>283</v>
      </c>
      <c r="C291" s="5">
        <v>1</v>
      </c>
      <c r="D291" s="6" t="s">
        <v>378</v>
      </c>
      <c r="E291" s="9">
        <v>5280</v>
      </c>
      <c r="F291" s="9">
        <v>5280</v>
      </c>
      <c r="G291" s="12" t="s">
        <v>379</v>
      </c>
      <c r="H291" s="56">
        <f t="shared" si="11"/>
        <v>0</v>
      </c>
    </row>
    <row r="292" spans="1:8" s="4" customFormat="1" ht="117.75" customHeight="1">
      <c r="A292" s="6" t="s">
        <v>368</v>
      </c>
      <c r="B292" s="1" t="s">
        <v>283</v>
      </c>
      <c r="C292" s="5">
        <v>1</v>
      </c>
      <c r="D292" s="6" t="s">
        <v>375</v>
      </c>
      <c r="E292" s="9">
        <v>7187</v>
      </c>
      <c r="F292" s="9">
        <v>7187</v>
      </c>
      <c r="G292" s="12" t="s">
        <v>380</v>
      </c>
      <c r="H292" s="56">
        <f t="shared" si="11"/>
        <v>0</v>
      </c>
    </row>
    <row r="293" spans="1:8" s="4" customFormat="1" ht="117.75" customHeight="1">
      <c r="A293" s="6" t="s">
        <v>368</v>
      </c>
      <c r="B293" s="1" t="s">
        <v>283</v>
      </c>
      <c r="C293" s="5">
        <v>1</v>
      </c>
      <c r="D293" s="6" t="s">
        <v>375</v>
      </c>
      <c r="E293" s="2">
        <v>4649.99</v>
      </c>
      <c r="F293" s="2">
        <v>4649.99</v>
      </c>
      <c r="G293" s="12" t="s">
        <v>381</v>
      </c>
      <c r="H293" s="56">
        <f t="shared" si="11"/>
        <v>0</v>
      </c>
    </row>
    <row r="294" spans="1:8" s="4" customFormat="1" ht="117.75" customHeight="1">
      <c r="A294" s="6" t="s">
        <v>368</v>
      </c>
      <c r="B294" s="1" t="s">
        <v>283</v>
      </c>
      <c r="C294" s="5">
        <v>1</v>
      </c>
      <c r="D294" s="6" t="s">
        <v>382</v>
      </c>
      <c r="E294" s="9">
        <v>34108</v>
      </c>
      <c r="F294" s="9">
        <v>34108</v>
      </c>
      <c r="G294" s="12" t="s">
        <v>383</v>
      </c>
      <c r="H294" s="56">
        <f t="shared" si="11"/>
        <v>0</v>
      </c>
    </row>
    <row r="295" spans="1:8" s="74" customFormat="1" ht="72.75" customHeight="1">
      <c r="A295" s="32" t="s">
        <v>28</v>
      </c>
      <c r="B295" s="33" t="s">
        <v>10</v>
      </c>
      <c r="C295" s="32">
        <f>SUM(C287:C294)</f>
        <v>8</v>
      </c>
      <c r="D295" s="32"/>
      <c r="E295" s="32">
        <f>SUM(E287:E294)</f>
        <v>364379.63</v>
      </c>
      <c r="F295" s="32">
        <f>SUM(F287:F294)</f>
        <v>364379.63</v>
      </c>
      <c r="G295" s="32"/>
      <c r="H295" s="32">
        <f>SUM(H287:H294)</f>
        <v>0</v>
      </c>
    </row>
    <row r="296" spans="1:8" s="74" customFormat="1" ht="77.25" customHeight="1">
      <c r="A296" s="60" t="s">
        <v>384</v>
      </c>
      <c r="B296" s="72"/>
      <c r="C296" s="72">
        <f>C295+C286</f>
        <v>9</v>
      </c>
      <c r="D296" s="72"/>
      <c r="E296" s="73">
        <f>E295+E286</f>
        <v>929379.63</v>
      </c>
      <c r="F296" s="73">
        <f>F295+F286</f>
        <v>880279.63</v>
      </c>
      <c r="G296" s="73"/>
      <c r="H296" s="73">
        <f>H295+H286</f>
        <v>49100</v>
      </c>
    </row>
    <row r="297" spans="1:8" s="74" customFormat="1" ht="38.25" customHeight="1">
      <c r="A297" s="60"/>
      <c r="B297" s="72"/>
      <c r="C297" s="72"/>
      <c r="D297" s="72"/>
      <c r="E297" s="73"/>
      <c r="F297" s="73"/>
      <c r="G297" s="73"/>
      <c r="H297" s="73"/>
    </row>
    <row r="298" spans="1:8" s="74" customFormat="1" ht="38.25" customHeight="1">
      <c r="A298" s="79" t="s">
        <v>417</v>
      </c>
      <c r="B298" s="80"/>
      <c r="C298" s="80">
        <f>C23+C27+C31+C35+C45+C52+C147+C151+C155+C159+C161+C165+C168+C235+C239+C245+C283+C286+C295</f>
        <v>287</v>
      </c>
      <c r="D298" s="80"/>
      <c r="E298" s="67">
        <f>E23+E27+E31+E35+E45+E52+E147+E151+E155+E159+E161+E165+E168+E235+E239+E245+E283+E286+E295</f>
        <v>36703900.330000006</v>
      </c>
      <c r="F298" s="67">
        <f>F23+F27+F31+F35+F45+F52+F147+F151+F155+F159+F161+F165+F168+F235+F239+F245+F283+F286+F295</f>
        <v>35031864.98000001</v>
      </c>
      <c r="G298" s="67"/>
      <c r="H298" s="67">
        <f>H23+H27+H31+H35+H45+H52+H147+H151+H155+H159+H161+H165+H168+H235+H239+H245+H283+H286+H295</f>
        <v>1672035.3499999999</v>
      </c>
    </row>
    <row r="299" spans="1:8" s="74" customFormat="1" ht="38.25" customHeight="1">
      <c r="A299" s="85"/>
      <c r="B299" s="72"/>
      <c r="C299" s="72" t="s">
        <v>418</v>
      </c>
      <c r="E299" s="73"/>
      <c r="F299" s="73"/>
      <c r="G299" s="73"/>
      <c r="H299" s="73"/>
    </row>
    <row r="300" spans="1:8" s="74" customFormat="1" ht="38.25" customHeight="1">
      <c r="A300" s="1"/>
      <c r="B300" s="72"/>
      <c r="C300" s="81">
        <f>C27+C159+C165+C286</f>
        <v>5</v>
      </c>
      <c r="D300" s="81" t="s">
        <v>25</v>
      </c>
      <c r="E300" s="86">
        <f>E27+E159+E165+E286</f>
        <v>12856939.8</v>
      </c>
      <c r="F300" s="86">
        <f>F27+F159+F165+F286</f>
        <v>11254688</v>
      </c>
      <c r="G300" s="86"/>
      <c r="H300" s="86">
        <f>H27+H159+H165+H286</f>
        <v>1602251.7999999998</v>
      </c>
    </row>
    <row r="301" spans="1:8" s="74" customFormat="1" ht="38.25" customHeight="1">
      <c r="A301" s="1"/>
      <c r="B301" s="72"/>
      <c r="C301" s="82">
        <f>C31+C168+C239</f>
        <v>6</v>
      </c>
      <c r="D301" s="82" t="s">
        <v>11</v>
      </c>
      <c r="E301" s="87">
        <f>E31+E168+E239</f>
        <v>7352426.6</v>
      </c>
      <c r="F301" s="87">
        <f>F31+F168+F239</f>
        <v>7351371.6</v>
      </c>
      <c r="G301" s="87"/>
      <c r="H301" s="87">
        <f>H31+H168+H239</f>
        <v>1055</v>
      </c>
    </row>
    <row r="302" spans="1:8" s="74" customFormat="1" ht="38.25" customHeight="1">
      <c r="A302" s="1"/>
      <c r="B302" s="72"/>
      <c r="C302" s="83">
        <f>C35+C52+C151+C245</f>
        <v>13</v>
      </c>
      <c r="D302" s="83" t="s">
        <v>162</v>
      </c>
      <c r="E302" s="88">
        <f>E35+E52+E151+E245</f>
        <v>827100</v>
      </c>
      <c r="F302" s="88">
        <f>F35+F52+F151+F245</f>
        <v>758671.4500000001</v>
      </c>
      <c r="G302" s="88"/>
      <c r="H302" s="88">
        <f>H35+H52+H151+H245</f>
        <v>68428.55</v>
      </c>
    </row>
    <row r="303" spans="1:8" s="74" customFormat="1" ht="44.25" customHeight="1">
      <c r="A303" s="1"/>
      <c r="B303" s="72"/>
      <c r="C303" s="84">
        <f>C23+C45+C147+C155+C161+C235+C283+C295</f>
        <v>263</v>
      </c>
      <c r="D303" s="84" t="s">
        <v>10</v>
      </c>
      <c r="E303" s="89">
        <f>E23+E45+E147+E155+E161+E235+E283+E295</f>
        <v>15667433.930000003</v>
      </c>
      <c r="F303" s="89">
        <f>F23+F45+F147+F155+F161+F235+F283+F295</f>
        <v>15667133.930000003</v>
      </c>
      <c r="G303" s="89"/>
      <c r="H303" s="89">
        <f>H23+H45+H147+H155+H161+H235+H283+H295</f>
        <v>300</v>
      </c>
    </row>
    <row r="304" spans="1:8" s="74" customFormat="1" ht="29.25" customHeight="1">
      <c r="A304" s="1"/>
      <c r="B304" s="1"/>
      <c r="C304" s="1">
        <f>SUM(C300:C303)</f>
        <v>287</v>
      </c>
      <c r="D304" s="1"/>
      <c r="E304" s="31">
        <f>SUM(E300:E303)</f>
        <v>36703900.33</v>
      </c>
      <c r="F304" s="31">
        <f>SUM(F300:F303)</f>
        <v>35031864.980000004</v>
      </c>
      <c r="G304" s="31"/>
      <c r="H304" s="31">
        <f>SUM(H300:H303)</f>
        <v>1672035.3499999999</v>
      </c>
    </row>
    <row r="305" spans="1:8" ht="26.25" customHeight="1">
      <c r="A305" s="6"/>
      <c r="B305" s="1"/>
      <c r="C305" s="1"/>
      <c r="D305" s="6"/>
      <c r="E305" s="2"/>
      <c r="F305" s="2"/>
      <c r="G305" s="12"/>
      <c r="H305" s="12"/>
    </row>
    <row r="306" spans="1:8" s="21" customFormat="1" ht="30" customHeight="1">
      <c r="A306" s="93" t="s">
        <v>5</v>
      </c>
      <c r="B306" s="93"/>
      <c r="C306" s="93"/>
      <c r="D306" s="93"/>
      <c r="E306" s="93"/>
      <c r="F306" s="93"/>
      <c r="G306" s="20"/>
      <c r="H306" s="20"/>
    </row>
    <row r="307" spans="1:8" s="25" customFormat="1" ht="153.75" customHeight="1">
      <c r="A307" s="22" t="s">
        <v>0</v>
      </c>
      <c r="B307" s="22" t="s">
        <v>27</v>
      </c>
      <c r="C307" s="22" t="s">
        <v>7</v>
      </c>
      <c r="D307" s="22" t="s">
        <v>3</v>
      </c>
      <c r="E307" s="23" t="s">
        <v>6</v>
      </c>
      <c r="F307" s="23"/>
      <c r="G307" s="24" t="s">
        <v>4</v>
      </c>
      <c r="H307" s="24"/>
    </row>
    <row r="308" spans="1:8" s="4" customFormat="1" ht="82.5" customHeight="1">
      <c r="A308" s="6" t="s">
        <v>13</v>
      </c>
      <c r="B308" s="1" t="s">
        <v>25</v>
      </c>
      <c r="C308" s="1">
        <v>2</v>
      </c>
      <c r="D308" s="6" t="s">
        <v>132</v>
      </c>
      <c r="E308" s="2">
        <v>3821692</v>
      </c>
      <c r="F308" s="2"/>
      <c r="G308" s="12" t="s">
        <v>26</v>
      </c>
      <c r="H308" s="1"/>
    </row>
    <row r="309" spans="1:8" s="4" customFormat="1" ht="33" customHeight="1">
      <c r="A309" s="6"/>
      <c r="B309" s="1"/>
      <c r="C309" s="1"/>
      <c r="D309" s="6"/>
      <c r="E309" s="2"/>
      <c r="F309" s="2"/>
      <c r="G309" s="12"/>
      <c r="H309" s="1"/>
    </row>
    <row r="310" spans="1:8" s="4" customFormat="1" ht="82.5" customHeight="1">
      <c r="A310" s="6" t="s">
        <v>133</v>
      </c>
      <c r="B310" s="1" t="s">
        <v>134</v>
      </c>
      <c r="C310" s="1">
        <v>1</v>
      </c>
      <c r="D310" s="6" t="s">
        <v>163</v>
      </c>
      <c r="E310" s="2">
        <v>1131288.48</v>
      </c>
      <c r="F310" s="2"/>
      <c r="G310" s="12" t="s">
        <v>164</v>
      </c>
      <c r="H310" s="1"/>
    </row>
    <row r="311" spans="1:8" s="4" customFormat="1" ht="82.5" customHeight="1">
      <c r="A311" s="6" t="s">
        <v>133</v>
      </c>
      <c r="B311" s="1" t="s">
        <v>134</v>
      </c>
      <c r="C311" s="1">
        <v>2</v>
      </c>
      <c r="D311" s="6" t="s">
        <v>165</v>
      </c>
      <c r="E311" s="2">
        <v>3600000</v>
      </c>
      <c r="F311" s="2"/>
      <c r="G311" s="12" t="s">
        <v>166</v>
      </c>
      <c r="H311" s="1"/>
    </row>
    <row r="312" spans="1:8" s="4" customFormat="1" ht="82.5" customHeight="1">
      <c r="A312" s="6" t="s">
        <v>133</v>
      </c>
      <c r="B312" s="1" t="s">
        <v>134</v>
      </c>
      <c r="C312" s="1">
        <v>2</v>
      </c>
      <c r="D312" s="6" t="s">
        <v>151</v>
      </c>
      <c r="E312" s="2">
        <v>815792</v>
      </c>
      <c r="F312" s="2"/>
      <c r="G312" s="12" t="s">
        <v>166</v>
      </c>
      <c r="H312" s="1"/>
    </row>
    <row r="313" spans="1:8" s="4" customFormat="1" ht="82.5" customHeight="1">
      <c r="A313" s="6" t="s">
        <v>133</v>
      </c>
      <c r="B313" s="1" t="s">
        <v>134</v>
      </c>
      <c r="C313" s="1">
        <v>2</v>
      </c>
      <c r="D313" s="6" t="s">
        <v>167</v>
      </c>
      <c r="E313" s="2">
        <v>10942656</v>
      </c>
      <c r="F313" s="2"/>
      <c r="G313" s="12" t="s">
        <v>166</v>
      </c>
      <c r="H313" s="1"/>
    </row>
    <row r="314" spans="1:8" s="4" customFormat="1" ht="82.5" customHeight="1">
      <c r="A314" s="6" t="s">
        <v>133</v>
      </c>
      <c r="B314" s="1" t="s">
        <v>134</v>
      </c>
      <c r="C314" s="1">
        <v>1</v>
      </c>
      <c r="D314" s="6" t="s">
        <v>140</v>
      </c>
      <c r="E314" s="2">
        <v>34000</v>
      </c>
      <c r="F314" s="2"/>
      <c r="G314" s="12" t="s">
        <v>166</v>
      </c>
      <c r="H314" s="1"/>
    </row>
    <row r="315" spans="1:8" s="4" customFormat="1" ht="82.5" customHeight="1">
      <c r="A315" s="6" t="s">
        <v>133</v>
      </c>
      <c r="B315" s="1" t="s">
        <v>134</v>
      </c>
      <c r="C315" s="1">
        <v>2</v>
      </c>
      <c r="D315" s="6" t="s">
        <v>140</v>
      </c>
      <c r="E315" s="2">
        <v>299592</v>
      </c>
      <c r="F315" s="2"/>
      <c r="G315" s="12" t="s">
        <v>166</v>
      </c>
      <c r="H315" s="1"/>
    </row>
    <row r="316" spans="1:8" s="4" customFormat="1" ht="82.5" customHeight="1">
      <c r="A316" s="6" t="s">
        <v>133</v>
      </c>
      <c r="B316" s="1" t="s">
        <v>134</v>
      </c>
      <c r="C316" s="1">
        <v>1</v>
      </c>
      <c r="D316" s="6" t="s">
        <v>168</v>
      </c>
      <c r="E316" s="2">
        <v>52400</v>
      </c>
      <c r="F316" s="2"/>
      <c r="G316" s="12" t="s">
        <v>166</v>
      </c>
      <c r="H316" s="1"/>
    </row>
    <row r="317" spans="1:8" s="61" customFormat="1" ht="72" customHeight="1">
      <c r="A317" s="60" t="s">
        <v>277</v>
      </c>
      <c r="B317" s="5"/>
      <c r="C317" s="5">
        <f>SUM(C310:C316)</f>
        <v>11</v>
      </c>
      <c r="D317" s="5"/>
      <c r="E317" s="5">
        <f>SUM(E310:E316)</f>
        <v>16875728.48</v>
      </c>
      <c r="F317" s="9"/>
      <c r="G317" s="66"/>
      <c r="H317" s="5"/>
    </row>
    <row r="318" spans="1:8" s="64" customFormat="1" ht="46.5">
      <c r="A318" s="6" t="s">
        <v>178</v>
      </c>
      <c r="B318" s="6" t="s">
        <v>25</v>
      </c>
      <c r="C318" s="1">
        <v>2</v>
      </c>
      <c r="D318" s="12" t="s">
        <v>257</v>
      </c>
      <c r="E318" s="53" t="s">
        <v>258</v>
      </c>
      <c r="F318" s="2"/>
      <c r="G318" s="12" t="s">
        <v>259</v>
      </c>
      <c r="H318" s="63"/>
    </row>
    <row r="319" spans="1:8" s="64" customFormat="1" ht="46.5">
      <c r="A319" s="6" t="s">
        <v>178</v>
      </c>
      <c r="B319" s="6" t="s">
        <v>260</v>
      </c>
      <c r="C319" s="1">
        <v>1</v>
      </c>
      <c r="D319" s="65" t="s">
        <v>174</v>
      </c>
      <c r="E319" s="53">
        <v>18000</v>
      </c>
      <c r="F319" s="2"/>
      <c r="G319" s="6" t="s">
        <v>261</v>
      </c>
      <c r="H319" s="63"/>
    </row>
    <row r="320" spans="1:8" s="64" customFormat="1" ht="46.5">
      <c r="A320" s="6" t="s">
        <v>178</v>
      </c>
      <c r="B320" s="6" t="s">
        <v>260</v>
      </c>
      <c r="C320" s="1">
        <v>1</v>
      </c>
      <c r="D320" s="65" t="s">
        <v>262</v>
      </c>
      <c r="E320" s="53">
        <v>43200</v>
      </c>
      <c r="F320" s="2"/>
      <c r="G320" s="12" t="s">
        <v>263</v>
      </c>
      <c r="H320" s="63"/>
    </row>
    <row r="321" spans="1:8" s="64" customFormat="1" ht="46.5">
      <c r="A321" s="6" t="s">
        <v>178</v>
      </c>
      <c r="B321" s="6" t="s">
        <v>260</v>
      </c>
      <c r="C321" s="1">
        <v>1</v>
      </c>
      <c r="D321" s="65" t="s">
        <v>262</v>
      </c>
      <c r="E321" s="9">
        <v>21700</v>
      </c>
      <c r="F321" s="2"/>
      <c r="G321" s="6" t="s">
        <v>261</v>
      </c>
      <c r="H321" s="63"/>
    </row>
    <row r="322" spans="1:8" s="64" customFormat="1" ht="94.5" customHeight="1">
      <c r="A322" s="60" t="s">
        <v>278</v>
      </c>
      <c r="B322" s="60"/>
      <c r="C322" s="5">
        <f>SUM(C318:C321)</f>
        <v>5</v>
      </c>
      <c r="D322" s="5"/>
      <c r="E322" s="67">
        <f>SUM(E318:E321)</f>
        <v>82900</v>
      </c>
      <c r="F322" s="9"/>
      <c r="G322" s="60"/>
      <c r="H322" s="63"/>
    </row>
    <row r="323" spans="1:8" s="64" customFormat="1" ht="46.5">
      <c r="A323" s="6" t="s">
        <v>264</v>
      </c>
      <c r="B323" s="6" t="s">
        <v>134</v>
      </c>
      <c r="C323" s="1">
        <v>2</v>
      </c>
      <c r="D323" s="65" t="s">
        <v>276</v>
      </c>
      <c r="E323" s="9">
        <v>527182.66</v>
      </c>
      <c r="F323" s="2"/>
      <c r="G323" s="6" t="s">
        <v>259</v>
      </c>
      <c r="H323" s="63"/>
    </row>
    <row r="324" spans="1:8" s="28" customFormat="1" ht="36.75" customHeight="1">
      <c r="A324" s="29"/>
      <c r="B324" s="29"/>
      <c r="C324" s="29"/>
      <c r="D324" s="30"/>
      <c r="E324" s="31"/>
      <c r="F324" s="31"/>
      <c r="G324" s="30"/>
      <c r="H324" s="31"/>
    </row>
    <row r="325" spans="1:8" s="64" customFormat="1" ht="95.25" customHeight="1">
      <c r="A325" s="6" t="s">
        <v>287</v>
      </c>
      <c r="B325" s="6" t="s">
        <v>134</v>
      </c>
      <c r="C325" s="1">
        <v>1</v>
      </c>
      <c r="D325" s="65" t="s">
        <v>300</v>
      </c>
      <c r="E325" s="9">
        <v>2354715</v>
      </c>
      <c r="F325" s="2"/>
      <c r="G325" s="6" t="s">
        <v>261</v>
      </c>
      <c r="H325" s="63"/>
    </row>
    <row r="326" spans="1:8" s="64" customFormat="1" ht="95.25" customHeight="1">
      <c r="A326" s="6" t="s">
        <v>287</v>
      </c>
      <c r="B326" s="6" t="s">
        <v>260</v>
      </c>
      <c r="C326" s="1">
        <v>1</v>
      </c>
      <c r="D326" s="65" t="s">
        <v>292</v>
      </c>
      <c r="E326" s="9">
        <v>17500</v>
      </c>
      <c r="F326" s="2"/>
      <c r="G326" s="6" t="s">
        <v>261</v>
      </c>
      <c r="H326" s="63"/>
    </row>
    <row r="327" spans="1:8" s="64" customFormat="1" ht="95.25" customHeight="1">
      <c r="A327" s="6" t="s">
        <v>287</v>
      </c>
      <c r="B327" s="6" t="s">
        <v>260</v>
      </c>
      <c r="C327" s="1">
        <v>1</v>
      </c>
      <c r="D327" s="65" t="s">
        <v>301</v>
      </c>
      <c r="E327" s="9">
        <v>5400</v>
      </c>
      <c r="F327" s="2"/>
      <c r="G327" s="6" t="s">
        <v>261</v>
      </c>
      <c r="H327" s="63"/>
    </row>
    <row r="328" spans="1:8" s="64" customFormat="1" ht="95.25" customHeight="1">
      <c r="A328" s="6" t="s">
        <v>287</v>
      </c>
      <c r="B328" s="6" t="s">
        <v>260</v>
      </c>
      <c r="C328" s="1">
        <v>1</v>
      </c>
      <c r="D328" s="65" t="s">
        <v>302</v>
      </c>
      <c r="E328" s="9">
        <v>4000</v>
      </c>
      <c r="F328" s="2"/>
      <c r="G328" s="6" t="s">
        <v>261</v>
      </c>
      <c r="H328" s="63"/>
    </row>
    <row r="329" spans="1:7" s="36" customFormat="1" ht="42.75" customHeight="1">
      <c r="A329" s="60" t="s">
        <v>299</v>
      </c>
      <c r="B329" s="5"/>
      <c r="C329" s="5">
        <f>SUM(C325:C328)</f>
        <v>4</v>
      </c>
      <c r="D329" s="5"/>
      <c r="E329" s="67">
        <f>SUM(E325:E328)</f>
        <v>2381615</v>
      </c>
      <c r="F329" s="9"/>
      <c r="G329" s="5"/>
    </row>
    <row r="330" spans="1:8" s="28" customFormat="1" ht="51" customHeight="1">
      <c r="A330" s="29"/>
      <c r="B330" s="29"/>
      <c r="C330" s="29"/>
      <c r="D330" s="30"/>
      <c r="E330" s="31"/>
      <c r="F330" s="31"/>
      <c r="G330" s="30"/>
      <c r="H330" s="31"/>
    </row>
    <row r="331" spans="1:8" s="92" customFormat="1" ht="57" customHeight="1">
      <c r="A331" s="90" t="s">
        <v>419</v>
      </c>
      <c r="B331" s="90"/>
      <c r="C331" s="90">
        <f>C308+C317+C322+C323+C329</f>
        <v>24</v>
      </c>
      <c r="D331" s="90"/>
      <c r="E331" s="90">
        <f>E308+E317+E322+E323+E329</f>
        <v>23689118.14</v>
      </c>
      <c r="F331" s="67"/>
      <c r="G331" s="91"/>
      <c r="H331" s="67"/>
    </row>
    <row r="332" spans="1:7" s="36" customFormat="1" ht="42.75" customHeight="1">
      <c r="A332" s="5"/>
      <c r="B332" s="5"/>
      <c r="C332" s="5"/>
      <c r="D332" s="5"/>
      <c r="E332" s="9"/>
      <c r="F332" s="9"/>
      <c r="G332" s="5"/>
    </row>
    <row r="333" spans="1:8" s="28" customFormat="1" ht="43.5" customHeight="1">
      <c r="A333" s="29"/>
      <c r="B333" s="29"/>
      <c r="C333" s="29"/>
      <c r="D333" s="30"/>
      <c r="E333" s="31"/>
      <c r="F333" s="31"/>
      <c r="G333" s="30"/>
      <c r="H333" s="31"/>
    </row>
    <row r="334" spans="1:8" s="28" customFormat="1" ht="148.5" customHeight="1">
      <c r="A334" s="29"/>
      <c r="B334" s="29"/>
      <c r="C334" s="29"/>
      <c r="D334" s="30"/>
      <c r="E334" s="31"/>
      <c r="F334" s="31"/>
      <c r="G334" s="30"/>
      <c r="H334" s="31"/>
    </row>
    <row r="335" spans="1:8" s="10" customFormat="1" ht="28.5" customHeight="1">
      <c r="A335" s="16"/>
      <c r="B335" s="1"/>
      <c r="C335" s="41"/>
      <c r="D335" s="13"/>
      <c r="E335" s="11"/>
      <c r="F335" s="2"/>
      <c r="G335" s="12"/>
      <c r="H335" s="12"/>
    </row>
  </sheetData>
  <sheetProtection/>
  <mergeCells count="2">
    <mergeCell ref="A306:F306"/>
    <mergeCell ref="A2:F2"/>
  </mergeCells>
  <printOptions/>
  <pageMargins left="0.35433070866141736" right="0.2755905511811024" top="0.15748031496062992" bottom="0.2362204724409449" header="0.1968503937007874" footer="0.1968503937007874"/>
  <pageSetup horizontalDpi="600" verticalDpi="600" orientation="landscape" paperSize="9" scale="52" r:id="rId1"/>
  <rowBreaks count="3" manualBreakCount="3">
    <brk id="279" max="7" man="1"/>
    <brk id="288" max="7" man="1"/>
    <brk id="30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Користувач Windows</cp:lastModifiedBy>
  <cp:lastPrinted>2017-06-09T05:19:46Z</cp:lastPrinted>
  <dcterms:created xsi:type="dcterms:W3CDTF">1996-10-08T23:32:33Z</dcterms:created>
  <dcterms:modified xsi:type="dcterms:W3CDTF">2019-02-15T13:04:56Z</dcterms:modified>
  <cp:category/>
  <cp:version/>
  <cp:contentType/>
  <cp:contentStatus/>
</cp:coreProperties>
</file>